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dija\Desktop\iTRANSPARENTNOST\9-2024\"/>
    </mc:Choice>
  </mc:AlternateContent>
  <bookViews>
    <workbookView xWindow="-120" yWindow="-120" windowWidth="28800" windowHeight="14400" activeTab="8"/>
  </bookViews>
  <sheets>
    <sheet name="SIJEČANJ " sheetId="1" r:id="rId1"/>
    <sheet name="VELJAČA" sheetId="2" r:id="rId2"/>
    <sheet name="OŽUJAK" sheetId="3" r:id="rId3"/>
    <sheet name="TRAVANJ" sheetId="4" r:id="rId4"/>
    <sheet name="SVIBANJ 2024" sheetId="5" r:id="rId5"/>
    <sheet name="LIPANJ 2024" sheetId="6" r:id="rId6"/>
    <sheet name="7-2024" sheetId="7" r:id="rId7"/>
    <sheet name="8-2024" sheetId="8" r:id="rId8"/>
    <sheet name="9-2024" sheetId="9" r:id="rId9"/>
  </sheets>
  <definedNames>
    <definedName name="Br_fakture" localSheetId="6">#REF!</definedName>
    <definedName name="Br_fakture" localSheetId="7">#REF!</definedName>
    <definedName name="Br_fakture" localSheetId="8">#REF!</definedName>
    <definedName name="Br_fakture" localSheetId="5">#REF!</definedName>
    <definedName name="Br_fakture" localSheetId="2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NazivTvrtke" localSheetId="6">'7-2024'!#REF!</definedName>
    <definedName name="NazivTvrtke" localSheetId="7">'8-2024'!#REF!</definedName>
    <definedName name="NazivTvrtke" localSheetId="8">'9-2024'!#REF!</definedName>
    <definedName name="NazivTvrtke" localSheetId="5">'LIPANJ 2024'!#REF!</definedName>
    <definedName name="NazivTvrtke" localSheetId="2">OŽUJAK!#REF!</definedName>
    <definedName name="NazivTvrtke" localSheetId="4">'SVIBANJ 2024'!#REF!</definedName>
    <definedName name="NazivTvrtke" localSheetId="3">TRAVANJ!#REF!</definedName>
    <definedName name="NazivTvrtke" localSheetId="1">VELJAČA!#REF!</definedName>
    <definedName name="NazivTvrtke">'SIJEČANJ '!#REF!</definedName>
    <definedName name="OŽUJAK" localSheetId="6">'SIJEČANJ '!#REF!</definedName>
    <definedName name="OŽUJAK" localSheetId="7">'SIJEČANJ '!#REF!</definedName>
    <definedName name="OŽUJAK" localSheetId="8">'SIJEČANJ '!#REF!</definedName>
    <definedName name="OŽUJAK" localSheetId="5">'SIJEČANJ '!#REF!</definedName>
    <definedName name="OŽUJAK" localSheetId="4">'SIJEČANJ '!#REF!</definedName>
    <definedName name="OŽUJAK" localSheetId="3">'SIJEČANJ '!#REF!</definedName>
    <definedName name="OŽUJAK">'SIJEČANJ '!#REF!</definedName>
    <definedName name="PojedinostiOBrFakture">"PojedinostiOFakturi[Br fakture]"</definedName>
    <definedName name="rngInvoice" localSheetId="6">'7-2024'!#REF!</definedName>
    <definedName name="rngInvoice" localSheetId="7">'8-2024'!#REF!</definedName>
    <definedName name="rngInvoice" localSheetId="8">'9-2024'!#REF!</definedName>
    <definedName name="rngInvoice" localSheetId="5">'LIPANJ 2024'!#REF!</definedName>
    <definedName name="rngInvoice" localSheetId="2">OŽUJAK!#REF!</definedName>
    <definedName name="rngInvoice" localSheetId="4">'SVIBANJ 2024'!#REF!</definedName>
    <definedName name="rngInvoice" localSheetId="3">TRAVANJ!#REF!</definedName>
    <definedName name="rngInvoice" localSheetId="1">VELJAČA!#REF!</definedName>
    <definedName name="rngInvoice">'SIJEČANJ '!#REF!</definedName>
    <definedName name="RUJAN" localSheetId="8">#REF!</definedName>
    <definedName name="RUJAN">#REF!</definedName>
    <definedName name="TraženjeKupca" localSheetId="6">#REF!</definedName>
    <definedName name="TraženjeKupca" localSheetId="7">#REF!</definedName>
    <definedName name="TraženjeKupca" localSheetId="8">#REF!</definedName>
    <definedName name="TraženjeKupca" localSheetId="5">#REF!</definedName>
    <definedName name="TraženjeKupca" localSheetId="2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  <definedName name="xxxx" localSheetId="7">#REF!</definedName>
    <definedName name="xxxx" localSheetId="8">#REF!</definedName>
    <definedName name="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9" l="1" a="1"/>
  <c r="C15" i="9" s="1"/>
  <c r="B15" i="9" a="1"/>
  <c r="B15" i="9" s="1"/>
  <c r="E15" i="9" s="1"/>
  <c r="E14" i="9"/>
  <c r="C10" i="9" a="1"/>
  <c r="C10" i="9" s="1"/>
  <c r="B10" i="9"/>
  <c r="B10" i="9" a="1"/>
  <c r="C9" i="9" a="1"/>
  <c r="C9" i="9" s="1"/>
  <c r="B9" i="9" a="1"/>
  <c r="B9" i="9" s="1"/>
  <c r="C8" i="9" a="1"/>
  <c r="C8" i="9" s="1"/>
  <c r="B8" i="9" a="1"/>
  <c r="B8" i="9" s="1"/>
  <c r="C15" i="8" l="1" a="1"/>
  <c r="C15" i="8" s="1"/>
  <c r="B15" i="8" a="1"/>
  <c r="B15" i="8" s="1"/>
  <c r="E15" i="8" s="1"/>
  <c r="E14" i="8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C15" i="7" l="1" a="1"/>
  <c r="C15" i="7" s="1"/>
  <c r="B15" i="7" a="1"/>
  <c r="B15" i="7" s="1"/>
  <c r="E14" i="7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E15" i="7" l="1"/>
  <c r="B15" i="6" a="1"/>
  <c r="B15" i="6" s="1"/>
  <c r="C15" i="6" a="1"/>
  <c r="C15" i="6" s="1"/>
  <c r="E14" i="6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5" i="6" l="1"/>
  <c r="E14" i="5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4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4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4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E14" i="1" l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</calcChain>
</file>

<file path=xl/sharedStrings.xml><?xml version="1.0" encoding="utf-8"?>
<sst xmlns="http://schemas.openxmlformats.org/spreadsheetml/2006/main" count="278" uniqueCount="61">
  <si>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</si>
  <si>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</si>
  <si>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</si>
  <si>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</si>
  <si>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</si>
  <si>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</si>
  <si>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</si>
  <si>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</si>
  <si>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</si>
  <si>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</si>
  <si>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</si>
  <si>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</si>
  <si>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</si>
  <si>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</si>
  <si>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</si>
  <si>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3111 BRUTO PLAĆE ZA REDOVAN RAD  ZA 12/23</t>
  </si>
  <si>
    <t>3237 INTELEKTUALNE I OSOBNE USLUGE (UGOVOR OD DJELU 12/23)</t>
  </si>
  <si>
    <t>Adresa: Trg Tina Ujevića 1</t>
  </si>
  <si>
    <t>Poštanski broj i grad: 31515 Orahovica</t>
  </si>
  <si>
    <t>T: Telefonski broj: 033/400-248</t>
  </si>
  <si>
    <t>E-pošta: ravnatelj@ss-sivsic-orahovica.skole.hr</t>
  </si>
  <si>
    <t>web mjesto:  http://www.ss-sivsic-orahovica.skole.hr/racunovodstvo</t>
  </si>
  <si>
    <t>3132 DOPRINOSI NA BRUTO</t>
  </si>
  <si>
    <t>PEČEK-VIDAKOVIĆ MARIJANA</t>
  </si>
  <si>
    <t>ORAHOVICA</t>
  </si>
  <si>
    <t>Veljača 2024.</t>
  </si>
  <si>
    <t>Naziv ustanove: Srednja škola "Stjepan Ivšić", Orahovica</t>
  </si>
  <si>
    <t>3111 BRUTO PLAĆE ZA REDOVAN RAD  ZA 1/24</t>
  </si>
  <si>
    <t>3295 NOVČANA NAKNADA POSLODAVCA ZBOG NEZAPOŠLJAVANJA OSOBA S INVALIDITETOM ZA 1/24</t>
  </si>
  <si>
    <t>3237 INTELEKTUALNE I OSOBNE USLUGE (UGOVOR OD DJELU 1/24)</t>
  </si>
  <si>
    <t>Naziv ustanove: Srednja škola" Stjepan Ivšić", Orahovica</t>
  </si>
  <si>
    <t>HZZO</t>
  </si>
  <si>
    <t>Ožujak 2024.</t>
  </si>
  <si>
    <t>3111 BRUTO PLAĆE ZA REDOVAN RAD  ZA 2/24</t>
  </si>
  <si>
    <t>3237 INTELEKTUALNE I OSOBNE USLUGE (UGOVOR OD DJELU 2/24)</t>
  </si>
  <si>
    <t>3295 NOVČANA NAKNADA POSLODAVCA ZBOG NEZAPOŠLJAVANJA OSOBA S INVALIDITETOM ZA 2/24</t>
  </si>
  <si>
    <t>Travanj 2024.</t>
  </si>
  <si>
    <t>3111 BRUTO PLAĆE ZA REDOVAN RAD  ZA 3/24</t>
  </si>
  <si>
    <t>3237 INTELEKTUALNE I OSOBNE USLUGE (UGOVOR OD DJELU 3/24)</t>
  </si>
  <si>
    <t>3295 NOVČANA NAKNADA POSLODAVCA ZBOG NEZAPOŠLJAVANJA OSOBA S INVALIDITETOM ZA 3/24</t>
  </si>
  <si>
    <t>3111 BRUTO PLAĆE ZA REDOVAN RAD  ZA 4/24</t>
  </si>
  <si>
    <t>ZAPOSLENICI-UGOVORI O DJELU</t>
  </si>
  <si>
    <t>3237 INTELEKTUALNE I OSOBNE USLUGE (UGOVOR OD DJELU 4/24)</t>
  </si>
  <si>
    <t>3111 BRUTO PLAĆE ZA REDOVAN RAD  ZA 5/24</t>
  </si>
  <si>
    <t>3237 INTELEKTUALNE I OSOBNE USLUGE (UGOVOR OD DJELU 5/24)</t>
  </si>
  <si>
    <t>3121 OSTALI RASHODI ZA ZAPOSLENE-plaća,regres,jubilarna nagrada</t>
  </si>
  <si>
    <t>Svibanj 2024.</t>
  </si>
  <si>
    <t>SRPANJ 2024</t>
  </si>
  <si>
    <t>3111 BRUTO PLAĆE ZA REDOVAN RAD  ZA 6/24</t>
  </si>
  <si>
    <t>3295 NOVČANA NAKNADA POSLODAVCA ZBOG NEZAPOŠLJAVANJA OSOBA S INVALIDITETOM ZA 6/24</t>
  </si>
  <si>
    <t>3237 INTELEKTUALNE I OSOBNE USLUGE (UGOVOR OD DJELU 6/24)</t>
  </si>
  <si>
    <t>3295 NOVČANA NAKNADA POSLODAVCA ZBOG NEZAPOŠLJAVANJA OSOBA S INVALIDITETOM ZA 5/24</t>
  </si>
  <si>
    <t>3295 NOVČANA NAKNADA POSLODAVCA ZBOG NEZAPOŠLJAVANJA OSOBA S INVALIDITETOM ZA 4/24</t>
  </si>
  <si>
    <t>KOLOVOZ 2024</t>
  </si>
  <si>
    <t>3111 BRUTO PLAĆE ZA REDOVAN RAD  ZA 7/24</t>
  </si>
  <si>
    <t>3295 NOVČANA NAKNADA POSLODAVCA ZBOG NEZAPOŠLJAVANJA OSOBA S INVALIDITETOM ZA 7/24</t>
  </si>
  <si>
    <t>3237 INTELEKTUALNE I OSOBNE USLUGE (UGOVOR OD DJELU 7/24)</t>
  </si>
  <si>
    <t>RUJAN 2024</t>
  </si>
  <si>
    <t>3111 BRUTO PLAĆE ZA REDOVAN RAD  ZA 8/24</t>
  </si>
  <si>
    <t>3295 NOVČANA NAKNADA POSLODAVCA ZBOG NEZAPOŠLJAVANJA OSOBA S INVALIDITETOM ZA 8/24</t>
  </si>
  <si>
    <t>3237 INTELEKTUALNE I OSOBNE USLUGE (UGOVOR OD DJELU 8/24)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</si>
</sst>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7" fillId="0" borderId="10" xfId="2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44" fontId="0" fillId="2" borderId="0" xfId="0" applyNumberFormat="1" applyFill="1" applyAlignment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31" fillId="2" borderId="0" xfId="0" applyNumberFormat="1" applyFont="1" applyFill="1" applyAlignment="1" applyProtection="1">
      <alignment horizontal="center" vertical="top" wrapText="1"/>
    </xf>
    <xf numFmtId="0" fontId="30" fillId="3" borderId="1" xfId="7" applyFont="1" applyBorder="1" applyAlignment="1">
      <alignment horizontal="left" vertical="center" wrapText="1"/>
    </xf>
    <xf numFmtId="17" fontId="27" fillId="0" borderId="10" xfId="2" applyNumberFormat="1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49" fontId="27" fillId="0" borderId="10" xfId="2" applyNumberFormat="1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27" fillId="0" borderId="15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5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50"/>
      <tableStyleElement type="headerRow" dxfId="149"/>
      <tableStyleElement type="totalRow" dxfId="148"/>
      <tableStyleElement type="firstColumn" dxfId="147"/>
      <tableStyleElement type="lastColumn" dxfId="146"/>
      <tableStyleElement type="firstRowStripe" dxfId="145"/>
      <tableStyleElement type="firstColumnStripe" dxfId="14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4" name="FakturaProjekta" displayName="FakturaProjekta" ref="A6:E14" dataDxfId="139" totalsRowDxfId="138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7" totalsRowDxfId="136">
      <calculatedColumnFormula array="1">IFERROR(INDEX(#REF!,SMALL(IF(#REF!=rngInvoice,ROW(#REF!)-ROW(#REF!)), ROW(1:1)), MATCH($A$6,#REF!, 0)),"")</calculatedColumnFormula>
    </tableColumn>
    <tableColumn id="8" name="OIB primatelja" dataDxfId="135" totalsRowDxfId="13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3" totalsRowDxfId="13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31" totalsRowDxfId="130"/>
    <tableColumn id="11" name="Iznos" totalsRowFunction="count" dataDxfId="129" totalsRowDxfId="12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4" dataDxfId="123" totalsRowDxfId="122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21" totalsRowDxfId="120">
      <calculatedColumnFormula array="1">IFERROR(INDEX(#REF!,SMALL(IF(#REF!=rngInvoice,ROW(#REF!)-ROW(#REF!)), ROW(1:1)), MATCH($A$6,#REF!, 0)),"")</calculatedColumnFormula>
    </tableColumn>
    <tableColumn id="8" name="OIB primatelja" dataDxfId="119" totalsRowDxfId="11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7" totalsRowDxfId="11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5" totalsRowDxfId="114"/>
    <tableColumn id="11" name="Iznos" totalsRowFunction="count" dataDxfId="113" totalsRowDxfId="11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4" dataDxfId="107" totalsRowDxfId="106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05" totalsRowDxfId="104">
      <calculatedColumnFormula array="1">IFERROR(INDEX(#REF!,SMALL(IF(#REF!=rngInvoice,ROW(#REF!)-ROW(#REF!)), ROW(1:1)), MATCH($A$6,#REF!, 0)),"")</calculatedColumnFormula>
    </tableColumn>
    <tableColumn id="8" name="OIB primatelja" dataDxfId="103" totalsRowDxfId="10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1" totalsRowDxfId="10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9" totalsRowDxfId="98"/>
    <tableColumn id="11" name="Iznos" totalsRowFunction="count" dataDxfId="97" totalsRowDxfId="9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4" dataDxfId="91" totalsRowDxfId="9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9" totalsRowDxfId="88">
      <calculatedColumnFormula array="1">IFERROR(INDEX(#REF!,SMALL(IF(#REF!=rngInvoice,ROW(#REF!)-ROW(#REF!)), ROW(1:1)), MATCH($A$6,#REF!, 0)),"")</calculatedColumnFormula>
    </tableColumn>
    <tableColumn id="8" name="OIB primatelja" dataDxfId="87" totalsRowDxfId="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85" totalsRowDxfId="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83" totalsRowDxfId="82"/>
    <tableColumn id="11" name="Iznos" totalsRowFunction="count" dataDxfId="81" totalsRowDxfId="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4" dataDxfId="75" totalsRowDxfId="74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3" totalsRowDxfId="72">
      <calculatedColumnFormula array="1">IFERROR(INDEX(#REF!,SMALL(IF(#REF!=rngInvoice,ROW(#REF!)-ROW(#REF!)), ROW(1:1)), MATCH($A$6,#REF!, 0)),"")</calculatedColumnFormula>
    </tableColumn>
    <tableColumn id="8" name="OIB primatelja" dataDxfId="71" totalsRowDxfId="7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69" totalsRowDxfId="6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67" totalsRowDxfId="66"/>
    <tableColumn id="11" name="Iznos" totalsRowFunction="count" dataDxfId="65" totalsRowDxfId="6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5" dataDxfId="59" totalsRowDxfId="58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7" totalsRowDxfId="56">
      <calculatedColumnFormula array="1">IFERROR(INDEX(#REF!,SMALL(IF(#REF!=rngInvoice,ROW(#REF!)-ROW(#REF!)), ROW(1:1)), MATCH($A$6,#REF!, 0)),"")</calculatedColumnFormula>
    </tableColumn>
    <tableColumn id="8" name="OIB primatelja" dataDxfId="55" totalsRowDxfId="5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3" totalsRowDxfId="5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1" totalsRowDxfId="50"/>
    <tableColumn id="11" name="Iznos" totalsRowFunction="count" dataDxfId="49" totalsRowDxfId="4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15" dataDxfId="43" totalsRowDxfId="42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1" totalsRowDxfId="40">
      <calculatedColumnFormula array="1">IFERROR(INDEX(#REF!,SMALL(IF(#REF!=rngInvoice,ROW(#REF!)-ROW(#REF!)), ROW(1:1)), MATCH($A$6,#REF!, 0)),"")</calculatedColumnFormula>
    </tableColumn>
    <tableColumn id="8" name="OIB primatelja" dataDxfId="39" totalsRowDxfId="3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37" totalsRowDxfId="3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5" totalsRowDxfId="34"/>
    <tableColumn id="11" name="Iznos" totalsRowFunction="count" dataDxfId="33" totalsRowDxfId="3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15" dataDxfId="27" totalsRowDxfId="26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" totalsRowDxfId="24">
      <calculatedColumnFormula array="1">IFERROR(INDEX(#REF!,SMALL(IF(#REF!=rngInvoice,ROW(#REF!)-ROW(#REF!)), ROW(1:1)), MATCH($A$6,#REF!, 0)),"")</calculatedColumnFormula>
    </tableColumn>
    <tableColumn id="8" name="OIB primatelja" dataDxfId="23" totalsRowDxfId="2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1" totalsRowDxfId="2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9" totalsRowDxfId="18"/>
    <tableColumn id="11" name="Iznos" totalsRowFunction="count" dataDxfId="17" totalsRowDxfId="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678910" displayName="FakturaProjekta234678910" ref="A6:E15" dataDxfId="11" totalsRowDxfId="10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30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17</v>
      </c>
      <c r="B2" s="44"/>
      <c r="C2" s="18" t="s">
        <v>19</v>
      </c>
      <c r="D2" s="46" t="s">
        <v>20</v>
      </c>
      <c r="E2" s="46"/>
      <c r="F2" s="4"/>
    </row>
    <row r="3" spans="1:7" ht="47.25" customHeight="1" x14ac:dyDescent="0.25">
      <c r="A3" s="45" t="s">
        <v>18</v>
      </c>
      <c r="B3" s="45"/>
      <c r="C3" s="47" t="s">
        <v>21</v>
      </c>
      <c r="D3" s="47"/>
      <c r="E3" s="47"/>
      <c r="F3" s="4"/>
    </row>
    <row r="4" spans="1:7" ht="44.1" customHeight="1" x14ac:dyDescent="0.25">
      <c r="A4" s="24" t="s">
        <v>0</v>
      </c>
      <c r="B4" s="25"/>
      <c r="C4" s="25"/>
      <c r="D4" s="25"/>
      <c r="E4" s="26"/>
    </row>
    <row r="5" spans="1:7" ht="44.1" customHeight="1" x14ac:dyDescent="0.25">
      <c r="A5" s="40" t="s">
        <v>14</v>
      </c>
      <c r="B5" s="41"/>
      <c r="C5" s="41"/>
      <c r="D5" s="41"/>
      <c r="E5" s="4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15</v>
      </c>
      <c r="E7" s="11">
        <v>70311.98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6605.76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2360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2859.38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</v>
      </c>
      <c r="E11" s="11">
        <v>140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13321.86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16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96016.45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C3:E3"/>
  </mergeCells>
  <phoneticPr fontId="2" type="noConversion"/>
  <conditionalFormatting sqref="A11:A12 A7:D10 A14:D14">
    <cfRule type="expression" dxfId="143" priority="6">
      <formula>MOD(ROW(),2)=0</formula>
    </cfRule>
  </conditionalFormatting>
  <conditionalFormatting sqref="C11:D12 A13:D13">
    <cfRule type="expression" dxfId="142" priority="24">
      <formula>MOD(ROW(),2)=0</formula>
    </cfRule>
  </conditionalFormatting>
  <conditionalFormatting sqref="E7:E14">
    <cfRule type="expression" dxfId="141" priority="3">
      <formula>MOD(ROW(),2)=0</formula>
    </cfRule>
    <cfRule type="expression" dxfId="140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26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17</v>
      </c>
      <c r="B2" s="44"/>
      <c r="C2" s="23" t="s">
        <v>19</v>
      </c>
      <c r="D2" s="46" t="s">
        <v>20</v>
      </c>
      <c r="E2" s="46"/>
      <c r="F2" s="4"/>
    </row>
    <row r="3" spans="1:7" ht="47.25" customHeight="1" x14ac:dyDescent="0.25">
      <c r="A3" s="45" t="s">
        <v>18</v>
      </c>
      <c r="B3" s="45"/>
      <c r="C3" s="47" t="s">
        <v>21</v>
      </c>
      <c r="D3" s="47"/>
      <c r="E3" s="47"/>
      <c r="F3" s="4"/>
    </row>
    <row r="4" spans="1:7" ht="44.1" customHeight="1" x14ac:dyDescent="0.25">
      <c r="A4" s="24" t="s">
        <v>25</v>
      </c>
      <c r="B4" s="25"/>
      <c r="C4" s="25"/>
      <c r="D4" s="25"/>
      <c r="E4" s="26"/>
    </row>
    <row r="5" spans="1:7" ht="44.1" customHeight="1" x14ac:dyDescent="0.25">
      <c r="A5" s="40" t="s">
        <v>14</v>
      </c>
      <c r="B5" s="41"/>
      <c r="C5" s="41"/>
      <c r="D5" s="41"/>
      <c r="E5" s="4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27</v>
      </c>
      <c r="E7" s="11">
        <v>65952.11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7499.19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2058.4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1888.55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28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12497.28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29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90481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127" priority="3">
      <formula>MOD(ROW(),2)=0</formula>
    </cfRule>
  </conditionalFormatting>
  <conditionalFormatting sqref="C11:D12 A13:D13">
    <cfRule type="expression" dxfId="126" priority="4">
      <formula>MOD(ROW(),2)=0</formula>
    </cfRule>
  </conditionalFormatting>
  <conditionalFormatting sqref="E7:E14">
    <cfRule type="expression" dxfId="125" priority="1">
      <formula>MOD(ROW(),2)=0</formula>
    </cfRule>
    <cfRule type="expression" dxfId="124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26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17</v>
      </c>
      <c r="B2" s="44"/>
      <c r="C2" s="27" t="s">
        <v>19</v>
      </c>
      <c r="D2" s="46" t="s">
        <v>20</v>
      </c>
      <c r="E2" s="46"/>
      <c r="F2" s="4"/>
    </row>
    <row r="3" spans="1:7" ht="47.25" customHeight="1" x14ac:dyDescent="0.25">
      <c r="A3" s="45" t="s">
        <v>18</v>
      </c>
      <c r="B3" s="45"/>
      <c r="C3" s="47" t="s">
        <v>21</v>
      </c>
      <c r="D3" s="47"/>
      <c r="E3" s="47"/>
      <c r="F3" s="4"/>
    </row>
    <row r="4" spans="1:7" ht="44.1" customHeight="1" x14ac:dyDescent="0.25">
      <c r="A4" s="24" t="s">
        <v>32</v>
      </c>
      <c r="B4" s="25"/>
      <c r="C4" s="25"/>
      <c r="D4" s="25"/>
      <c r="E4" s="26"/>
    </row>
    <row r="5" spans="1:7" ht="44.1" customHeight="1" x14ac:dyDescent="0.25">
      <c r="A5" s="40" t="s">
        <v>14</v>
      </c>
      <c r="B5" s="41"/>
      <c r="C5" s="41"/>
      <c r="D5" s="41"/>
      <c r="E5" s="4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33</v>
      </c>
      <c r="E7" s="11">
        <v>67319.11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6739.84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1882.33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4265.43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35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12325.39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34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93117.569999999992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111" priority="3">
      <formula>MOD(ROW(),2)=0</formula>
    </cfRule>
  </conditionalFormatting>
  <conditionalFormatting sqref="C11:D12 A13:D13">
    <cfRule type="expression" dxfId="110" priority="4">
      <formula>MOD(ROW(),2)=0</formula>
    </cfRule>
  </conditionalFormatting>
  <conditionalFormatting sqref="E7:E14">
    <cfRule type="expression" dxfId="109" priority="1">
      <formula>MOD(ROW(),2)=0</formula>
    </cfRule>
    <cfRule type="expression" dxfId="108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26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17</v>
      </c>
      <c r="B2" s="44"/>
      <c r="C2" s="28" t="s">
        <v>19</v>
      </c>
      <c r="D2" s="46" t="s">
        <v>20</v>
      </c>
      <c r="E2" s="46"/>
      <c r="F2" s="4"/>
    </row>
    <row r="3" spans="1:7" ht="47.25" customHeight="1" x14ac:dyDescent="0.25">
      <c r="A3" s="45" t="s">
        <v>18</v>
      </c>
      <c r="B3" s="45"/>
      <c r="C3" s="47" t="s">
        <v>21</v>
      </c>
      <c r="D3" s="47"/>
      <c r="E3" s="47"/>
      <c r="F3" s="4"/>
    </row>
    <row r="4" spans="1:7" ht="44.1" customHeight="1" x14ac:dyDescent="0.25">
      <c r="A4" s="24" t="s">
        <v>36</v>
      </c>
      <c r="B4" s="25"/>
      <c r="C4" s="25"/>
      <c r="D4" s="25"/>
      <c r="E4" s="26"/>
    </row>
    <row r="5" spans="1:7" ht="44.1" customHeight="1" x14ac:dyDescent="0.25">
      <c r="A5" s="40" t="s">
        <v>14</v>
      </c>
      <c r="B5" s="41"/>
      <c r="C5" s="41"/>
      <c r="D5" s="41"/>
      <c r="E5" s="4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37</v>
      </c>
      <c r="E7" s="11">
        <v>74973.37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11061.84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2379.5700000000002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822.93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18445.259999999998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38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108268.43999999999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95" priority="3">
      <formula>MOD(ROW(),2)=0</formula>
    </cfRule>
  </conditionalFormatting>
  <conditionalFormatting sqref="C11:D12 A13:D13">
    <cfRule type="expression" dxfId="94" priority="4">
      <formula>MOD(ROW(),2)=0</formula>
    </cfRule>
  </conditionalFormatting>
  <conditionalFormatting sqref="E7:E14">
    <cfRule type="expression" dxfId="93" priority="1">
      <formula>MOD(ROW(),2)=0</formula>
    </cfRule>
    <cfRule type="expression" dxfId="92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6" sqref="E1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26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17</v>
      </c>
      <c r="B2" s="44"/>
      <c r="C2" s="29" t="s">
        <v>19</v>
      </c>
      <c r="D2" s="46" t="s">
        <v>20</v>
      </c>
      <c r="E2" s="46"/>
      <c r="F2" s="4"/>
    </row>
    <row r="3" spans="1:7" ht="47.25" customHeight="1" x14ac:dyDescent="0.25">
      <c r="A3" s="45" t="s">
        <v>18</v>
      </c>
      <c r="B3" s="45"/>
      <c r="C3" s="47" t="s">
        <v>21</v>
      </c>
      <c r="D3" s="47"/>
      <c r="E3" s="47"/>
      <c r="F3" s="4"/>
    </row>
    <row r="4" spans="1:7" ht="44.1" customHeight="1" x14ac:dyDescent="0.25">
      <c r="A4" s="24" t="s">
        <v>46</v>
      </c>
      <c r="B4" s="25"/>
      <c r="C4" s="25"/>
      <c r="D4" s="25"/>
      <c r="E4" s="26"/>
    </row>
    <row r="5" spans="1:7" ht="44.1" customHeight="1" x14ac:dyDescent="0.25">
      <c r="A5" s="40" t="s">
        <v>14</v>
      </c>
      <c r="B5" s="41"/>
      <c r="C5" s="41"/>
      <c r="D5" s="41"/>
      <c r="E5" s="4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40</v>
      </c>
      <c r="E7" s="11">
        <v>79142.789999999994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10012.129999999999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2093.5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373.29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52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14937.22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42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107144.4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79" priority="3">
      <formula>MOD(ROW(),2)=0</formula>
    </cfRule>
  </conditionalFormatting>
  <conditionalFormatting sqref="C11:D12 A13:D13">
    <cfRule type="expression" dxfId="78" priority="4">
      <formula>MOD(ROW(),2)=0</formula>
    </cfRule>
  </conditionalFormatting>
  <conditionalFormatting sqref="E7:E14">
    <cfRule type="expression" dxfId="77" priority="1">
      <formula>MOD(ROW(),2)=0</formula>
    </cfRule>
    <cfRule type="expression" dxfId="76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5"/>
  <sheetViews>
    <sheetView showGridLines="0" topLeftCell="A4" zoomScaleNormal="100" workbookViewId="0">
      <selection activeCell="J12" sqref="J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26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17</v>
      </c>
      <c r="B2" s="44"/>
      <c r="C2" s="30" t="s">
        <v>19</v>
      </c>
      <c r="D2" s="46" t="s">
        <v>20</v>
      </c>
      <c r="E2" s="46"/>
      <c r="F2" s="4"/>
    </row>
    <row r="3" spans="1:7" ht="47.25" customHeight="1" x14ac:dyDescent="0.25">
      <c r="A3" s="45" t="s">
        <v>18</v>
      </c>
      <c r="B3" s="45"/>
      <c r="C3" s="47" t="s">
        <v>21</v>
      </c>
      <c r="D3" s="47"/>
      <c r="E3" s="47"/>
      <c r="F3" s="4"/>
    </row>
    <row r="4" spans="1:7" ht="44.1" customHeight="1" x14ac:dyDescent="0.25">
      <c r="A4" s="36">
        <v>45444</v>
      </c>
      <c r="B4" s="25"/>
      <c r="C4" s="25"/>
      <c r="D4" s="25"/>
      <c r="E4" s="26"/>
    </row>
    <row r="5" spans="1:7" ht="44.1" customHeight="1" x14ac:dyDescent="0.25">
      <c r="A5" s="40" t="s">
        <v>14</v>
      </c>
      <c r="B5" s="41"/>
      <c r="C5" s="41"/>
      <c r="D5" s="41"/>
      <c r="E5" s="4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43</v>
      </c>
      <c r="E7" s="11">
        <v>79042.55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10279.700000000001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2093.5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45</v>
      </c>
      <c r="E10" s="11">
        <v>13224.98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51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14991.24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44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120217.44</v>
      </c>
      <c r="G14" s="22"/>
    </row>
    <row r="15" spans="1:7" ht="33.950000000000003" customHeight="1" x14ac:dyDescent="0.25">
      <c r="A15" s="34"/>
      <c r="B15" s="12" t="str">
        <f t="array" ref="B15">IFERROR(INDEX(#REF!,SMALL(IF(#REF!=rngInvoice,ROW(#REF!)-ROW(#REF!)), ROW(9:9)), MATCH($B$6,#REF!, 0)),"")</f>
        <v/>
      </c>
      <c r="C15" s="31" t="str">
        <f t="array" ref="C15">IFERROR(INDEX(#REF!,SMALL(IF(#REF!=rngInvoice,ROW(#REF!)-ROW(#REF!)), ROW(9:9)), MATCH($C$6,#REF!, 0)),"")</f>
        <v/>
      </c>
      <c r="D15" s="32"/>
      <c r="E15" s="33" t="str">
        <f>IFERROR((A15*B15)-C15,"")</f>
        <v/>
      </c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63" priority="3">
      <formula>MOD(ROW(),2)=0</formula>
    </cfRule>
  </conditionalFormatting>
  <conditionalFormatting sqref="C11:D12 A13:D13">
    <cfRule type="expression" dxfId="62" priority="4">
      <formula>MOD(ROW(),2)=0</formula>
    </cfRule>
  </conditionalFormatting>
  <conditionalFormatting sqref="E7:E15">
    <cfRule type="expression" dxfId="61" priority="1">
      <formula>MOD(ROW(),2)=0</formula>
    </cfRule>
    <cfRule type="expression" dxfId="60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5"/>
  <sheetViews>
    <sheetView showGridLines="0" topLeftCell="A4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26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17</v>
      </c>
      <c r="B2" s="44"/>
      <c r="C2" s="35" t="s">
        <v>19</v>
      </c>
      <c r="D2" s="46" t="s">
        <v>20</v>
      </c>
      <c r="E2" s="46"/>
      <c r="F2" s="4"/>
    </row>
    <row r="3" spans="1:7" ht="47.25" customHeight="1" x14ac:dyDescent="0.25">
      <c r="A3" s="45" t="s">
        <v>18</v>
      </c>
      <c r="B3" s="45"/>
      <c r="C3" s="47" t="s">
        <v>21</v>
      </c>
      <c r="D3" s="47"/>
      <c r="E3" s="47"/>
      <c r="F3" s="4"/>
    </row>
    <row r="4" spans="1:7" ht="44.1" customHeight="1" x14ac:dyDescent="0.25">
      <c r="A4" s="38" t="s">
        <v>47</v>
      </c>
      <c r="B4" s="25"/>
      <c r="C4" s="25"/>
      <c r="D4" s="25"/>
      <c r="E4" s="26"/>
    </row>
    <row r="5" spans="1:7" ht="44.1" customHeight="1" x14ac:dyDescent="0.25">
      <c r="A5" s="40" t="s">
        <v>14</v>
      </c>
      <c r="B5" s="41"/>
      <c r="C5" s="41"/>
      <c r="D5" s="41"/>
      <c r="E5" s="4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48</v>
      </c>
      <c r="E7" s="11">
        <v>78470.25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9218.52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640.48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45</v>
      </c>
      <c r="E10" s="11">
        <v>0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49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14485.86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50</v>
      </c>
      <c r="E13" s="11">
        <v>312.18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103295.29</v>
      </c>
      <c r="G14" s="22"/>
    </row>
    <row r="15" spans="1:7" ht="33.950000000000003" customHeight="1" x14ac:dyDescent="0.25">
      <c r="A15" s="34"/>
      <c r="B15" s="12" t="str">
        <f t="array" ref="B15">IFERROR(INDEX(#REF!,SMALL(IF(#REF!=rngInvoice,ROW(#REF!)-ROW(#REF!)), ROW(9:9)), MATCH($B$6,#REF!, 0)),"")</f>
        <v/>
      </c>
      <c r="C15" s="31" t="str">
        <f t="array" ref="C15">IFERROR(INDEX(#REF!,SMALL(IF(#REF!=rngInvoice,ROW(#REF!)-ROW(#REF!)), ROW(9:9)), MATCH($C$6,#REF!, 0)),"")</f>
        <v/>
      </c>
      <c r="D15" s="32"/>
      <c r="E15" s="33" t="str">
        <f>IFERROR((A15*B15)-C15,"")</f>
        <v/>
      </c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47" priority="3">
      <formula>MOD(ROW(),2)=0</formula>
    </cfRule>
  </conditionalFormatting>
  <conditionalFormatting sqref="C11:D12 A13:D13">
    <cfRule type="expression" dxfId="46" priority="4">
      <formula>MOD(ROW(),2)=0</formula>
    </cfRule>
  </conditionalFormatting>
  <conditionalFormatting sqref="E7:E15">
    <cfRule type="expression" dxfId="45" priority="1">
      <formula>MOD(ROW(),2)=0</formula>
    </cfRule>
    <cfRule type="expression" dxfId="44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5"/>
  <sheetViews>
    <sheetView showGridLines="0" topLeftCell="A4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26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17</v>
      </c>
      <c r="B2" s="44"/>
      <c r="C2" s="37" t="s">
        <v>19</v>
      </c>
      <c r="D2" s="46" t="s">
        <v>20</v>
      </c>
      <c r="E2" s="46"/>
      <c r="F2" s="4"/>
    </row>
    <row r="3" spans="1:7" ht="47.25" customHeight="1" x14ac:dyDescent="0.25">
      <c r="A3" s="45" t="s">
        <v>18</v>
      </c>
      <c r="B3" s="45"/>
      <c r="C3" s="47" t="s">
        <v>21</v>
      </c>
      <c r="D3" s="47"/>
      <c r="E3" s="47"/>
      <c r="F3" s="4"/>
    </row>
    <row r="4" spans="1:7" ht="44.1" customHeight="1" x14ac:dyDescent="0.25">
      <c r="A4" s="38" t="s">
        <v>53</v>
      </c>
      <c r="B4" s="25"/>
      <c r="C4" s="25"/>
      <c r="D4" s="25"/>
      <c r="E4" s="26"/>
    </row>
    <row r="5" spans="1:7" ht="44.1" customHeight="1" x14ac:dyDescent="0.25">
      <c r="A5" s="40" t="s">
        <v>14</v>
      </c>
      <c r="B5" s="41"/>
      <c r="C5" s="41"/>
      <c r="D5" s="41"/>
      <c r="E5" s="4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54</v>
      </c>
      <c r="E7" s="11">
        <v>86355.41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2467.09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/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45</v>
      </c>
      <c r="E10" s="11">
        <v>97.6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55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14496.45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56</v>
      </c>
      <c r="E13" s="11"/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103584.55</v>
      </c>
      <c r="G14" s="22"/>
    </row>
    <row r="15" spans="1:7" ht="33.950000000000003" customHeight="1" x14ac:dyDescent="0.25">
      <c r="A15" s="34"/>
      <c r="B15" s="12" t="str">
        <f t="array" ref="B15">IFERROR(INDEX(#REF!,SMALL(IF(#REF!=rngInvoice,ROW(#REF!)-ROW(#REF!)), ROW(9:9)), MATCH($B$6,#REF!, 0)),"")</f>
        <v/>
      </c>
      <c r="C15" s="31" t="str">
        <f t="array" ref="C15">IFERROR(INDEX(#REF!,SMALL(IF(#REF!=rngInvoice,ROW(#REF!)-ROW(#REF!)), ROW(9:9)), MATCH($C$6,#REF!, 0)),"")</f>
        <v/>
      </c>
      <c r="D15" s="32"/>
      <c r="E15" s="33" t="str">
        <f>IFERROR((A15*B15)-C15,"")</f>
        <v/>
      </c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31" priority="3">
      <formula>MOD(ROW(),2)=0</formula>
    </cfRule>
  </conditionalFormatting>
  <conditionalFormatting sqref="C11:D12 A13:D13">
    <cfRule type="expression" dxfId="30" priority="4">
      <formula>MOD(ROW(),2)=0</formula>
    </cfRule>
  </conditionalFormatting>
  <conditionalFormatting sqref="E7:E15">
    <cfRule type="expression" dxfId="29" priority="1">
      <formula>MOD(ROW(),2)=0</formula>
    </cfRule>
    <cfRule type="expression" dxfId="28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5"/>
  <sheetViews>
    <sheetView showGridLines="0" tabSelected="1" topLeftCell="A4" zoomScaleNormal="100" workbookViewId="0">
      <selection activeCell="D9" sqref="D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26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17</v>
      </c>
      <c r="B2" s="44"/>
      <c r="C2" s="39" t="s">
        <v>19</v>
      </c>
      <c r="D2" s="46" t="s">
        <v>20</v>
      </c>
      <c r="E2" s="46"/>
      <c r="F2" s="4"/>
    </row>
    <row r="3" spans="1:7" ht="47.25" customHeight="1" x14ac:dyDescent="0.25">
      <c r="A3" s="45" t="s">
        <v>18</v>
      </c>
      <c r="B3" s="45"/>
      <c r="C3" s="47" t="s">
        <v>21</v>
      </c>
      <c r="D3" s="47"/>
      <c r="E3" s="47"/>
      <c r="F3" s="4"/>
    </row>
    <row r="4" spans="1:7" ht="44.1" customHeight="1" x14ac:dyDescent="0.25">
      <c r="A4" s="38" t="s">
        <v>57</v>
      </c>
      <c r="B4" s="25"/>
      <c r="C4" s="25"/>
      <c r="D4" s="25"/>
      <c r="E4" s="26"/>
    </row>
    <row r="5" spans="1:7" ht="44.1" customHeight="1" x14ac:dyDescent="0.25">
      <c r="A5" s="40" t="s">
        <v>14</v>
      </c>
      <c r="B5" s="41"/>
      <c r="C5" s="41"/>
      <c r="D5" s="41"/>
      <c r="E5" s="4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58</v>
      </c>
      <c r="E7" s="11">
        <v>84621.45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4418.8100000000004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/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45</v>
      </c>
      <c r="E10" s="11">
        <v>208.74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14549.92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60</v>
      </c>
      <c r="E13" s="11"/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103966.92</v>
      </c>
      <c r="G14" s="22"/>
    </row>
    <row r="15" spans="1:7" ht="33.950000000000003" customHeight="1" x14ac:dyDescent="0.25">
      <c r="A15" s="34"/>
      <c r="B15" s="12" t="str">
        <f t="array" ref="B15">IFERROR(INDEX(#REF!,SMALL(IF(#REF!=rngInvoice,ROW(#REF!)-ROW(#REF!)), ROW(9:9)), MATCH($B$6,#REF!, 0)),"")</f>
        <v/>
      </c>
      <c r="C15" s="31" t="str">
        <f t="array" ref="C15">IFERROR(INDEX(#REF!,SMALL(IF(#REF!=rngInvoice,ROW(#REF!)-ROW(#REF!)), ROW(9:9)), MATCH($C$6,#REF!, 0)),"")</f>
        <v/>
      </c>
      <c r="D15" s="32"/>
      <c r="E15" s="33" t="str">
        <f>IFERROR((A15*B15)-C15,"")</f>
        <v/>
      </c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15" priority="3">
      <formula>MOD(ROW(),2)=0</formula>
    </cfRule>
  </conditionalFormatting>
  <conditionalFormatting sqref="C11:D12 A13:D13">
    <cfRule type="expression" dxfId="14" priority="4">
      <formula>MOD(ROW(),2)=0</formula>
    </cfRule>
  </conditionalFormatting>
  <conditionalFormatting sqref="E7:E15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 </vt:lpstr>
      <vt:lpstr>VELJAČA</vt:lpstr>
      <vt:lpstr>OŽUJAK</vt:lpstr>
      <vt:lpstr>TRAVANJ</vt:lpstr>
      <vt:lpstr>SVIBANJ 2024</vt:lpstr>
      <vt:lpstr>LIPANJ 2024</vt:lpstr>
      <vt:lpstr>7-2024</vt:lpstr>
      <vt:lpstr>8-2024</vt:lpstr>
      <vt:lpstr>9-2024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Lidija</cp:lastModifiedBy>
  <cp:lastPrinted>2024-08-02T06:53:02Z</cp:lastPrinted>
  <dcterms:created xsi:type="dcterms:W3CDTF">2016-11-01T03:33:07Z</dcterms:created>
  <dcterms:modified xsi:type="dcterms:W3CDTF">2024-09-09T14:10:33Z</dcterms:modified>
</cp:coreProperties>
</file>