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dija\Desktop\9-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B255" i="9" s="1"/>
  <c r="M254" i="9"/>
  <c r="L254" i="9"/>
  <c r="F254" i="9" s="1"/>
  <c r="B254" i="9" s="1"/>
  <c r="E254" i="9"/>
  <c r="M253" i="9"/>
  <c r="L253" i="9"/>
  <c r="E253" i="9"/>
  <c r="M252" i="9"/>
  <c r="F252" i="9" s="1"/>
  <c r="L252" i="9"/>
  <c r="E252" i="9"/>
  <c r="M251" i="9"/>
  <c r="L251" i="9"/>
  <c r="F251" i="9"/>
  <c r="E251" i="9"/>
  <c r="B251" i="9" s="1"/>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L245" i="9"/>
  <c r="E245" i="9"/>
  <c r="M244" i="9"/>
  <c r="F244" i="9" s="1"/>
  <c r="L244" i="9"/>
  <c r="E244" i="9"/>
  <c r="M243" i="9"/>
  <c r="L243" i="9"/>
  <c r="F243" i="9"/>
  <c r="E243" i="9"/>
  <c r="B243" i="9" s="1"/>
  <c r="M242" i="9"/>
  <c r="L242" i="9"/>
  <c r="F242" i="9" s="1"/>
  <c r="B242" i="9" s="1"/>
  <c r="E242" i="9"/>
  <c r="M241" i="9"/>
  <c r="L241" i="9"/>
  <c r="E241" i="9"/>
  <c r="M240" i="9"/>
  <c r="F240" i="9" s="1"/>
  <c r="L240" i="9"/>
  <c r="E240" i="9"/>
  <c r="B240" i="9" s="1"/>
  <c r="M239" i="9"/>
  <c r="L239" i="9"/>
  <c r="F239" i="9"/>
  <c r="E239" i="9"/>
  <c r="B239" i="9" s="1"/>
  <c r="M238" i="9"/>
  <c r="L238" i="9"/>
  <c r="F238" i="9" s="1"/>
  <c r="B238" i="9" s="1"/>
  <c r="E238" i="9"/>
  <c r="M237" i="9"/>
  <c r="L237" i="9"/>
  <c r="E237" i="9"/>
  <c r="M236" i="9"/>
  <c r="F236" i="9" s="1"/>
  <c r="L236" i="9"/>
  <c r="E236" i="9"/>
  <c r="M235" i="9"/>
  <c r="L235" i="9"/>
  <c r="F235" i="9"/>
  <c r="E235" i="9"/>
  <c r="B235" i="9" s="1"/>
  <c r="M234" i="9"/>
  <c r="L234" i="9"/>
  <c r="F234" i="9" s="1"/>
  <c r="B234" i="9" s="1"/>
  <c r="E234" i="9"/>
  <c r="M233" i="9"/>
  <c r="L233" i="9"/>
  <c r="E233" i="9"/>
  <c r="M232" i="9"/>
  <c r="F232" i="9" s="1"/>
  <c r="L232" i="9"/>
  <c r="E232" i="9"/>
  <c r="B232" i="9" s="1"/>
  <c r="M231" i="9"/>
  <c r="L231" i="9"/>
  <c r="F231" i="9"/>
  <c r="E231" i="9"/>
  <c r="B231" i="9" s="1"/>
  <c r="M230" i="9"/>
  <c r="L230" i="9"/>
  <c r="F230" i="9" s="1"/>
  <c r="B230" i="9" s="1"/>
  <c r="E230" i="9"/>
  <c r="M229" i="9"/>
  <c r="L229" i="9"/>
  <c r="E229" i="9"/>
  <c r="M228" i="9"/>
  <c r="F228" i="9" s="1"/>
  <c r="L228" i="9"/>
  <c r="E228" i="9"/>
  <c r="M227" i="9"/>
  <c r="L227" i="9"/>
  <c r="F227" i="9"/>
  <c r="E227" i="9"/>
  <c r="B227" i="9" s="1"/>
  <c r="M226" i="9"/>
  <c r="L226" i="9"/>
  <c r="F226" i="9" s="1"/>
  <c r="B226" i="9" s="1"/>
  <c r="E226" i="9"/>
  <c r="M225" i="9"/>
  <c r="L225" i="9"/>
  <c r="E225" i="9"/>
  <c r="M224" i="9"/>
  <c r="F224" i="9" s="1"/>
  <c r="L224" i="9"/>
  <c r="E224" i="9"/>
  <c r="B224" i="9" s="1"/>
  <c r="M223" i="9"/>
  <c r="L223" i="9"/>
  <c r="F223" i="9"/>
  <c r="E223" i="9"/>
  <c r="B223" i="9" s="1"/>
  <c r="M222" i="9"/>
  <c r="L222" i="9"/>
  <c r="F222" i="9" s="1"/>
  <c r="B222" i="9" s="1"/>
  <c r="E222" i="9"/>
  <c r="M221" i="9"/>
  <c r="L221" i="9"/>
  <c r="E221" i="9"/>
  <c r="M220" i="9"/>
  <c r="L220" i="9"/>
  <c r="F220" i="9"/>
  <c r="E220" i="9"/>
  <c r="B220" i="9" s="1"/>
  <c r="M219" i="9"/>
  <c r="L219" i="9"/>
  <c r="F219" i="9"/>
  <c r="E219" i="9"/>
  <c r="M218" i="9"/>
  <c r="L218" i="9"/>
  <c r="F218" i="9" s="1"/>
  <c r="B218" i="9" s="1"/>
  <c r="E218" i="9"/>
  <c r="M217" i="9"/>
  <c r="L217" i="9"/>
  <c r="E217" i="9"/>
  <c r="M216" i="9"/>
  <c r="L216" i="9"/>
  <c r="E216" i="9"/>
  <c r="M215" i="9"/>
  <c r="L215" i="9"/>
  <c r="F215" i="9"/>
  <c r="B215" i="9" s="1"/>
  <c r="E215" i="9"/>
  <c r="M214" i="9"/>
  <c r="L214" i="9"/>
  <c r="F214" i="9" s="1"/>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E99" i="9" s="1"/>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H75" i="9"/>
  <c r="G75" i="9"/>
  <c r="E75" i="9" s="1"/>
  <c r="B75" i="9" s="1"/>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H42" i="9"/>
  <c r="G42" i="9"/>
  <c r="F42" i="9"/>
  <c r="E42" i="9"/>
  <c r="B42" i="9" s="1"/>
  <c r="H41" i="9"/>
  <c r="G41" i="9"/>
  <c r="F41" i="9"/>
  <c r="E41" i="9"/>
  <c r="B41" i="9" s="1"/>
  <c r="H40" i="9"/>
  <c r="G40" i="9"/>
  <c r="F40" i="9"/>
  <c r="H39" i="9"/>
  <c r="G39" i="9"/>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E33" i="9"/>
  <c r="B33" i="9" s="1"/>
  <c r="H32" i="9"/>
  <c r="G32" i="9"/>
  <c r="F32" i="9"/>
  <c r="H31" i="9"/>
  <c r="G31" i="9"/>
  <c r="E31" i="9" s="1"/>
  <c r="B31" i="9" s="1"/>
  <c r="F31" i="9"/>
  <c r="H30" i="9"/>
  <c r="G30" i="9"/>
  <c r="F30" i="9"/>
  <c r="E30" i="9"/>
  <c r="B30" i="9" s="1"/>
  <c r="H29" i="9"/>
  <c r="G29" i="9"/>
  <c r="F29" i="9"/>
  <c r="E29" i="9"/>
  <c r="B29" i="9" s="1"/>
  <c r="H28" i="9"/>
  <c r="G28" i="9"/>
  <c r="E28" i="9" s="1"/>
  <c r="B28" i="9" s="1"/>
  <c r="F28" i="9"/>
  <c r="H27" i="9"/>
  <c r="G27" i="9"/>
  <c r="E27" i="9" s="1"/>
  <c r="B27" i="9" s="1"/>
  <c r="F27" i="9"/>
  <c r="H26" i="9"/>
  <c r="G26" i="9"/>
  <c r="E26" i="9" s="1"/>
  <c r="B26" i="9" s="1"/>
  <c r="F26" i="9"/>
  <c r="H25" i="9"/>
  <c r="G25" i="9"/>
  <c r="F25" i="9"/>
  <c r="E25" i="9"/>
  <c r="B25" i="9" s="1"/>
  <c r="H24" i="9"/>
  <c r="G24" i="9"/>
  <c r="E24" i="9" s="1"/>
  <c r="B24" i="9" s="1"/>
  <c r="F24" i="9"/>
  <c r="H23" i="9"/>
  <c r="G23" i="9"/>
  <c r="E23" i="9" s="1"/>
  <c r="B23" i="9" s="1"/>
  <c r="F23" i="9"/>
  <c r="H22" i="9"/>
  <c r="E22" i="9" s="1"/>
  <c r="B22" i="9" s="1"/>
  <c r="G22" i="9"/>
  <c r="F22" i="9"/>
  <c r="H21" i="9"/>
  <c r="G21" i="9"/>
  <c r="F21" i="9"/>
  <c r="E21" i="9"/>
  <c r="B21" i="9" s="1"/>
  <c r="F20" i="9"/>
  <c r="F4" i="9"/>
  <c r="O3" i="9"/>
  <c r="G273" i="9" s="1"/>
  <c r="E273" i="9" s="1"/>
  <c r="B273" i="9" s="1"/>
  <c r="I3" i="9"/>
  <c r="H3" i="9"/>
  <c r="G3" i="9"/>
  <c r="D101" i="8"/>
  <c r="C1576" i="1" s="1"/>
  <c r="D95" i="8"/>
  <c r="D90" i="8"/>
  <c r="D85" i="8"/>
  <c r="D80" i="8"/>
  <c r="D75" i="8"/>
  <c r="D70" i="8"/>
  <c r="D65" i="8"/>
  <c r="D60" i="8"/>
  <c r="D55" i="8"/>
  <c r="D49" i="8" s="1"/>
  <c r="D50" i="8"/>
  <c r="D44" i="8"/>
  <c r="D43" i="8" s="1"/>
  <c r="D36" i="8"/>
  <c r="D26" i="8"/>
  <c r="D24" i="8"/>
  <c r="D18" i="8"/>
  <c r="D8" i="8"/>
  <c r="D6" i="8"/>
  <c r="E44" i="7"/>
  <c r="D44" i="7"/>
  <c r="E39" i="7"/>
  <c r="D39" i="7"/>
  <c r="D38" i="7" s="1"/>
  <c r="H31" i="3"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F180" i="5"/>
  <c r="E180" i="5"/>
  <c r="E177" i="5" s="1"/>
  <c r="D180" i="5"/>
  <c r="D177" i="5" s="1"/>
  <c r="G289"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D68" i="5" s="1"/>
  <c r="H21" i="3"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F417" i="4"/>
  <c r="E417" i="4"/>
  <c r="D412" i="1" s="1"/>
  <c r="D417" i="4"/>
  <c r="E416" i="4"/>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E252" i="4" s="1"/>
  <c r="D248" i="1"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192" i="1" s="1"/>
  <c r="G192" i="1"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34" i="4"/>
  <c r="D133" i="4"/>
  <c r="F132" i="4"/>
  <c r="F131" i="4"/>
  <c r="F130" i="4"/>
  <c r="F129" i="4"/>
  <c r="F128" i="4"/>
  <c r="E128" i="4"/>
  <c r="D128" i="4"/>
  <c r="F127" i="4"/>
  <c r="F126" i="4"/>
  <c r="E125" i="4"/>
  <c r="D125" i="4"/>
  <c r="D124" i="4" s="1"/>
  <c r="E124" i="4"/>
  <c r="D120" i="1"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E50" i="4" s="1"/>
  <c r="D46" i="1" s="1"/>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G1557" i="1"/>
  <c r="C1557" i="1"/>
  <c r="H1557" i="1" s="1"/>
  <c r="C1556" i="1"/>
  <c r="H1555" i="1"/>
  <c r="G1555" i="1"/>
  <c r="C1555" i="1"/>
  <c r="H1554" i="1"/>
  <c r="G1554" i="1"/>
  <c r="C1554" i="1"/>
  <c r="G1553" i="1"/>
  <c r="C1553" i="1"/>
  <c r="H1553" i="1" s="1"/>
  <c r="C1552" i="1"/>
  <c r="H1551" i="1"/>
  <c r="G1551" i="1"/>
  <c r="C1551" i="1"/>
  <c r="H1550" i="1"/>
  <c r="G1550" i="1"/>
  <c r="C1550" i="1"/>
  <c r="G1549" i="1"/>
  <c r="C1549" i="1"/>
  <c r="H1549" i="1" s="1"/>
  <c r="C1548" i="1"/>
  <c r="H1547" i="1"/>
  <c r="G1547" i="1"/>
  <c r="C1547" i="1"/>
  <c r="H1546" i="1"/>
  <c r="G1546" i="1"/>
  <c r="C1546" i="1"/>
  <c r="G1545" i="1"/>
  <c r="C1545" i="1"/>
  <c r="H1545" i="1" s="1"/>
  <c r="C1544" i="1"/>
  <c r="H1543" i="1"/>
  <c r="G1543" i="1"/>
  <c r="C1543" i="1"/>
  <c r="H1542" i="1"/>
  <c r="G1542" i="1"/>
  <c r="C1542" i="1"/>
  <c r="G1541" i="1"/>
  <c r="C1541" i="1"/>
  <c r="H1541" i="1" s="1"/>
  <c r="C1540" i="1"/>
  <c r="H1539" i="1"/>
  <c r="G1539" i="1"/>
  <c r="C1539" i="1"/>
  <c r="H1538" i="1"/>
  <c r="G1538" i="1"/>
  <c r="C1538" i="1"/>
  <c r="G1537" i="1"/>
  <c r="C1537" i="1"/>
  <c r="H1537" i="1" s="1"/>
  <c r="C1536" i="1"/>
  <c r="H1535" i="1"/>
  <c r="G1535" i="1"/>
  <c r="C1535" i="1"/>
  <c r="H1534" i="1"/>
  <c r="G1534" i="1"/>
  <c r="C1534" i="1"/>
  <c r="G1533" i="1"/>
  <c r="C1533" i="1"/>
  <c r="H1533" i="1" s="1"/>
  <c r="C1532" i="1"/>
  <c r="H1531" i="1"/>
  <c r="G1531" i="1"/>
  <c r="C1531" i="1"/>
  <c r="H1530" i="1"/>
  <c r="G1530" i="1"/>
  <c r="C1530" i="1"/>
  <c r="G1529" i="1"/>
  <c r="C1529" i="1"/>
  <c r="H1529" i="1" s="1"/>
  <c r="C1528" i="1"/>
  <c r="H1527" i="1"/>
  <c r="G1527" i="1"/>
  <c r="C1527" i="1"/>
  <c r="H1526" i="1"/>
  <c r="G1526" i="1"/>
  <c r="C1526" i="1"/>
  <c r="G1525" i="1"/>
  <c r="C1525" i="1"/>
  <c r="H1525" i="1" s="1"/>
  <c r="C1524" i="1"/>
  <c r="H1523" i="1"/>
  <c r="G1523" i="1"/>
  <c r="C1523" i="1"/>
  <c r="H1522" i="1"/>
  <c r="G1522" i="1"/>
  <c r="C1522" i="1"/>
  <c r="G1521" i="1"/>
  <c r="C1521" i="1"/>
  <c r="H1521" i="1" s="1"/>
  <c r="C1520" i="1"/>
  <c r="H1519" i="1"/>
  <c r="G1519" i="1"/>
  <c r="C1519" i="1"/>
  <c r="C1516" i="1"/>
  <c r="H1515" i="1"/>
  <c r="G1515" i="1"/>
  <c r="C1515" i="1"/>
  <c r="H1514" i="1"/>
  <c r="G1514" i="1"/>
  <c r="C1514" i="1"/>
  <c r="G1513" i="1"/>
  <c r="C1513" i="1"/>
  <c r="H1513" i="1" s="1"/>
  <c r="C1512" i="1"/>
  <c r="H1511" i="1"/>
  <c r="G1511" i="1"/>
  <c r="C1511" i="1"/>
  <c r="H1510" i="1"/>
  <c r="G1510" i="1"/>
  <c r="C1510" i="1"/>
  <c r="G1509" i="1"/>
  <c r="C1509" i="1"/>
  <c r="H1509" i="1" s="1"/>
  <c r="C1508" i="1"/>
  <c r="H1507" i="1"/>
  <c r="G1507" i="1"/>
  <c r="C1507" i="1"/>
  <c r="H1506" i="1"/>
  <c r="G1506" i="1"/>
  <c r="C1506" i="1"/>
  <c r="G1505" i="1"/>
  <c r="C1505" i="1"/>
  <c r="H1505" i="1" s="1"/>
  <c r="C1504" i="1"/>
  <c r="H1503" i="1"/>
  <c r="G1503" i="1"/>
  <c r="C1503" i="1"/>
  <c r="H1502" i="1"/>
  <c r="G1502" i="1"/>
  <c r="C1502" i="1"/>
  <c r="G1501" i="1"/>
  <c r="C1501" i="1"/>
  <c r="H1501" i="1" s="1"/>
  <c r="C1500" i="1"/>
  <c r="H1499" i="1"/>
  <c r="C1499" i="1"/>
  <c r="G1499" i="1" s="1"/>
  <c r="H1498" i="1"/>
  <c r="G1498" i="1"/>
  <c r="C1498" i="1"/>
  <c r="G1497" i="1"/>
  <c r="C1497" i="1"/>
  <c r="H1497" i="1" s="1"/>
  <c r="C1496" i="1"/>
  <c r="H1495" i="1"/>
  <c r="G1495" i="1"/>
  <c r="C1495" i="1"/>
  <c r="H1494" i="1"/>
  <c r="G1494" i="1"/>
  <c r="C1494" i="1"/>
  <c r="C1493" i="1"/>
  <c r="H1493" i="1" s="1"/>
  <c r="C1492" i="1"/>
  <c r="H1491" i="1"/>
  <c r="C1491" i="1"/>
  <c r="G1491" i="1" s="1"/>
  <c r="H1490" i="1"/>
  <c r="G1490" i="1"/>
  <c r="C1490" i="1"/>
  <c r="C1489" i="1"/>
  <c r="H1489" i="1" s="1"/>
  <c r="C1488" i="1"/>
  <c r="H1487" i="1"/>
  <c r="G1487" i="1"/>
  <c r="C1487" i="1"/>
  <c r="H1486" i="1"/>
  <c r="G1486" i="1"/>
  <c r="C1486" i="1"/>
  <c r="C1485" i="1"/>
  <c r="H1485" i="1" s="1"/>
  <c r="C1484" i="1"/>
  <c r="H1483" i="1"/>
  <c r="G1483" i="1"/>
  <c r="C1483" i="1"/>
  <c r="H1482" i="1"/>
  <c r="G1482" i="1"/>
  <c r="C1482" i="1"/>
  <c r="G1481" i="1"/>
  <c r="C1481" i="1"/>
  <c r="H1481" i="1" s="1"/>
  <c r="C1480" i="1"/>
  <c r="G1479" i="1"/>
  <c r="D1479" i="1"/>
  <c r="J1479" i="1" s="1"/>
  <c r="C1479" i="1"/>
  <c r="H1478" i="1"/>
  <c r="D1478" i="1"/>
  <c r="C1478" i="1"/>
  <c r="G1477" i="1"/>
  <c r="D1477" i="1"/>
  <c r="J1477" i="1" s="1"/>
  <c r="C1477" i="1"/>
  <c r="H1476" i="1"/>
  <c r="D1476" i="1"/>
  <c r="C1476" i="1"/>
  <c r="D1475" i="1"/>
  <c r="C1475" i="1"/>
  <c r="G1475" i="1" s="1"/>
  <c r="D1474" i="1"/>
  <c r="C1474" i="1"/>
  <c r="J1474" i="1" s="1"/>
  <c r="G1473" i="1"/>
  <c r="D1473" i="1"/>
  <c r="H1473" i="1" s="1"/>
  <c r="C1473" i="1"/>
  <c r="D1472" i="1"/>
  <c r="C1472" i="1"/>
  <c r="H1472" i="1" s="1"/>
  <c r="G1471" i="1"/>
  <c r="D1471" i="1"/>
  <c r="J1471" i="1" s="1"/>
  <c r="C1471" i="1"/>
  <c r="G1470" i="1"/>
  <c r="D1470" i="1"/>
  <c r="H1470" i="1" s="1"/>
  <c r="C1470" i="1"/>
  <c r="G1469" i="1"/>
  <c r="D1469" i="1"/>
  <c r="H1469" i="1" s="1"/>
  <c r="C1469" i="1"/>
  <c r="D1468" i="1"/>
  <c r="C1468" i="1"/>
  <c r="H1468" i="1" s="1"/>
  <c r="G1467" i="1"/>
  <c r="D1467" i="1"/>
  <c r="J1467" i="1" s="1"/>
  <c r="C1467" i="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H1459" i="1" s="1"/>
  <c r="G1458" i="1"/>
  <c r="D1458" i="1"/>
  <c r="J1458" i="1" s="1"/>
  <c r="C1458" i="1"/>
  <c r="D1457" i="1"/>
  <c r="C1457" i="1"/>
  <c r="H1457" i="1" s="1"/>
  <c r="G1456" i="1"/>
  <c r="D1456" i="1"/>
  <c r="J1456" i="1" s="1"/>
  <c r="C1456" i="1"/>
  <c r="D1455" i="1"/>
  <c r="C1455" i="1"/>
  <c r="H1455" i="1" s="1"/>
  <c r="D1454" i="1"/>
  <c r="C1454" i="1"/>
  <c r="H1454" i="1" s="1"/>
  <c r="D1453" i="1"/>
  <c r="C1453" i="1"/>
  <c r="H1453" i="1" s="1"/>
  <c r="G1452" i="1"/>
  <c r="D1452" i="1"/>
  <c r="J1452" i="1" s="1"/>
  <c r="C1452" i="1"/>
  <c r="D1451" i="1"/>
  <c r="C1451" i="1"/>
  <c r="H1451" i="1" s="1"/>
  <c r="G1450" i="1"/>
  <c r="D1450" i="1"/>
  <c r="J1450" i="1" s="1"/>
  <c r="C1450" i="1"/>
  <c r="D1449" i="1"/>
  <c r="C1449" i="1"/>
  <c r="H1449" i="1" s="1"/>
  <c r="G1448" i="1"/>
  <c r="D1448" i="1"/>
  <c r="J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C411" i="1"/>
  <c r="H406" i="1"/>
  <c r="D406" i="1"/>
  <c r="G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C192" i="1"/>
  <c r="G191" i="1"/>
  <c r="D191" i="1"/>
  <c r="H191" i="1" s="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D172" i="1"/>
  <c r="H172" i="1" s="1"/>
  <c r="C172" i="1"/>
  <c r="H171" i="1"/>
  <c r="G171" i="1"/>
  <c r="D171" i="1"/>
  <c r="C171" i="1"/>
  <c r="H170" i="1"/>
  <c r="G170" i="1"/>
  <c r="D170" i="1"/>
  <c r="C170" i="1"/>
  <c r="H169" i="1"/>
  <c r="G169" i="1"/>
  <c r="D169" i="1"/>
  <c r="C169" i="1"/>
  <c r="H168" i="1"/>
  <c r="G168" i="1"/>
  <c r="D168" i="1"/>
  <c r="C168" i="1"/>
  <c r="H167" i="1"/>
  <c r="G167" i="1"/>
  <c r="D167" i="1"/>
  <c r="C167" i="1"/>
  <c r="D166" i="1"/>
  <c r="H166" i="1" s="1"/>
  <c r="C166" i="1"/>
  <c r="C165" i="1"/>
  <c r="D164" i="1"/>
  <c r="H164" i="1" s="1"/>
  <c r="C164" i="1"/>
  <c r="D163" i="1"/>
  <c r="H163" i="1" s="1"/>
  <c r="C163" i="1"/>
  <c r="D162" i="1"/>
  <c r="H162" i="1" s="1"/>
  <c r="C162" i="1"/>
  <c r="D161" i="1"/>
  <c r="H161" i="1" s="1"/>
  <c r="C161" i="1"/>
  <c r="D160" i="1"/>
  <c r="H160" i="1" s="1"/>
  <c r="C160" i="1"/>
  <c r="C159" i="1"/>
  <c r="H158" i="1"/>
  <c r="G158" i="1"/>
  <c r="D158" i="1"/>
  <c r="C158" i="1"/>
  <c r="H157" i="1"/>
  <c r="D157" i="1"/>
  <c r="G157" i="1" s="1"/>
  <c r="C157" i="1"/>
  <c r="H156" i="1"/>
  <c r="G156" i="1"/>
  <c r="D156" i="1"/>
  <c r="C156" i="1"/>
  <c r="C155" i="1"/>
  <c r="H154" i="1"/>
  <c r="G154" i="1"/>
  <c r="D154" i="1"/>
  <c r="C154" i="1"/>
  <c r="H153" i="1"/>
  <c r="D153" i="1"/>
  <c r="G153" i="1" s="1"/>
  <c r="C153" i="1"/>
  <c r="H152" i="1"/>
  <c r="D152" i="1"/>
  <c r="G152" i="1" s="1"/>
  <c r="C152" i="1"/>
  <c r="H151" i="1"/>
  <c r="G151" i="1"/>
  <c r="D151" i="1"/>
  <c r="C151" i="1"/>
  <c r="D150" i="1"/>
  <c r="H150" i="1" s="1"/>
  <c r="C150"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D125" i="1"/>
  <c r="H125" i="1" s="1"/>
  <c r="C125" i="1"/>
  <c r="D124" i="1"/>
  <c r="H124" i="1" s="1"/>
  <c r="C124" i="1"/>
  <c r="G123" i="1"/>
  <c r="D123" i="1"/>
  <c r="H123" i="1" s="1"/>
  <c r="C123" i="1"/>
  <c r="H122" i="1"/>
  <c r="G122" i="1"/>
  <c r="D122" i="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G70" i="1"/>
  <c r="D70" i="1"/>
  <c r="H70" i="1" s="1"/>
  <c r="C70" i="1"/>
  <c r="H69" i="1"/>
  <c r="G69" i="1"/>
  <c r="D69" i="1"/>
  <c r="C69" i="1"/>
  <c r="H68" i="1"/>
  <c r="G68" i="1"/>
  <c r="D68" i="1"/>
  <c r="C68" i="1"/>
  <c r="H67" i="1"/>
  <c r="G67" i="1"/>
  <c r="D67" i="1"/>
  <c r="C67" i="1"/>
  <c r="H66" i="1"/>
  <c r="G66" i="1"/>
  <c r="D66" i="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413" i="1" l="1"/>
  <c r="G413" i="1" s="1"/>
  <c r="G248" i="1"/>
  <c r="H248" i="1"/>
  <c r="E68" i="9"/>
  <c r="B68" i="9" s="1"/>
  <c r="G183" i="1"/>
  <c r="G669" i="1"/>
  <c r="G647" i="1"/>
  <c r="G641" i="1"/>
  <c r="H413" i="1"/>
  <c r="G412" i="1"/>
  <c r="H412" i="1"/>
  <c r="G404" i="1"/>
  <c r="E643" i="4"/>
  <c r="D637" i="1" s="1"/>
  <c r="H637" i="1" s="1"/>
  <c r="G371" i="1"/>
  <c r="G364" i="1"/>
  <c r="G365" i="1"/>
  <c r="E363" i="4"/>
  <c r="D358" i="1" s="1"/>
  <c r="F312" i="4"/>
  <c r="D411" i="1"/>
  <c r="E644" i="4"/>
  <c r="D638" i="1" s="1"/>
  <c r="F188" i="4"/>
  <c r="E43" i="9"/>
  <c r="B43" i="9" s="1"/>
  <c r="F177" i="4"/>
  <c r="G172" i="1"/>
  <c r="D165" i="1"/>
  <c r="H165" i="1" s="1"/>
  <c r="G166" i="1"/>
  <c r="G164" i="1"/>
  <c r="G163" i="1"/>
  <c r="G162" i="1"/>
  <c r="E40" i="9"/>
  <c r="B40" i="9" s="1"/>
  <c r="G160" i="1"/>
  <c r="G161" i="1"/>
  <c r="G155" i="1"/>
  <c r="H155" i="1"/>
  <c r="F159" i="4"/>
  <c r="F217" i="9"/>
  <c r="B217" i="9" s="1"/>
  <c r="E39" i="9"/>
  <c r="B39" i="9" s="1"/>
  <c r="G150" i="1"/>
  <c r="H149" i="1"/>
  <c r="E152" i="4"/>
  <c r="H20" i="9" s="1"/>
  <c r="G146" i="1"/>
  <c r="H120" i="1"/>
  <c r="G120" i="1"/>
  <c r="F124" i="4"/>
  <c r="G124" i="1"/>
  <c r="G125" i="1"/>
  <c r="F133" i="4"/>
  <c r="G108" i="1"/>
  <c r="G113" i="1"/>
  <c r="G46" i="1"/>
  <c r="H46" i="1"/>
  <c r="E32" i="9"/>
  <c r="B32" i="9" s="1"/>
  <c r="B214" i="9"/>
  <c r="F216" i="9"/>
  <c r="H1235" i="1"/>
  <c r="I1465" i="1"/>
  <c r="I1473" i="1"/>
  <c r="H1488" i="1"/>
  <c r="G1488" i="1"/>
  <c r="H1492" i="1"/>
  <c r="G1492" i="1"/>
  <c r="H1524" i="1"/>
  <c r="G1524" i="1"/>
  <c r="H1556" i="1"/>
  <c r="G1556" i="1"/>
  <c r="C1518" i="1"/>
  <c r="I35" i="3"/>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J1466" i="1"/>
  <c r="H1467" i="1"/>
  <c r="I1467" i="1" s="1"/>
  <c r="J1468" i="1"/>
  <c r="H1471" i="1"/>
  <c r="I1471" i="1" s="1"/>
  <c r="J1472" i="1"/>
  <c r="G1474" i="1"/>
  <c r="I1474" i="1" s="1"/>
  <c r="H1475" i="1"/>
  <c r="G1485" i="1"/>
  <c r="H1496" i="1"/>
  <c r="G1496" i="1"/>
  <c r="H1500" i="1"/>
  <c r="G1500" i="1"/>
  <c r="H1516" i="1"/>
  <c r="G1516" i="1"/>
  <c r="H1528" i="1"/>
  <c r="G1528" i="1"/>
  <c r="H1544" i="1"/>
  <c r="G1544" i="1"/>
  <c r="H1559" i="1"/>
  <c r="G1559" i="1"/>
  <c r="H1567" i="1"/>
  <c r="G1567" i="1"/>
  <c r="H1575" i="1"/>
  <c r="G1575" i="1"/>
  <c r="F196" i="4"/>
  <c r="H1512" i="1"/>
  <c r="G1512" i="1"/>
  <c r="H1540" i="1"/>
  <c r="G1540"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J1473" i="1"/>
  <c r="G1476" i="1"/>
  <c r="I1476" i="1" s="1"/>
  <c r="J1476" i="1"/>
  <c r="H1477" i="1"/>
  <c r="I1477" i="1" s="1"/>
  <c r="G1478" i="1"/>
  <c r="I1478" i="1" s="1"/>
  <c r="J1478" i="1"/>
  <c r="H1479" i="1"/>
  <c r="I1479" i="1" s="1"/>
  <c r="H1480" i="1"/>
  <c r="G1480" i="1"/>
  <c r="G1489" i="1"/>
  <c r="G1493" i="1"/>
  <c r="H1504" i="1"/>
  <c r="G1504" i="1"/>
  <c r="H1532" i="1"/>
  <c r="G1532" i="1"/>
  <c r="H1548" i="1"/>
  <c r="G1548" i="1"/>
  <c r="G1565" i="1"/>
  <c r="H1565" i="1"/>
  <c r="G1573" i="1"/>
  <c r="H1573" i="1"/>
  <c r="H1474" i="1"/>
  <c r="H1484" i="1"/>
  <c r="G1484" i="1"/>
  <c r="H1508" i="1"/>
  <c r="G1508" i="1"/>
  <c r="H1520" i="1"/>
  <c r="G1520" i="1"/>
  <c r="H1536" i="1"/>
  <c r="G1536" i="1"/>
  <c r="H1552" i="1"/>
  <c r="G1552" i="1"/>
  <c r="H1562" i="1"/>
  <c r="G1562" i="1"/>
  <c r="H1570" i="1"/>
  <c r="G1570" i="1"/>
  <c r="E6" i="4"/>
  <c r="H289" i="9"/>
  <c r="E176" i="5"/>
  <c r="H30" i="3"/>
  <c r="D5" i="7"/>
  <c r="F197" i="4"/>
  <c r="D311" i="4"/>
  <c r="D363" i="4"/>
  <c r="D459" i="4"/>
  <c r="D484" i="4"/>
  <c r="D580" i="4"/>
  <c r="D528" i="4" s="1"/>
  <c r="D12" i="5"/>
  <c r="D206" i="5"/>
  <c r="F207" i="5"/>
  <c r="F5" i="6"/>
  <c r="H24" i="3"/>
  <c r="E35" i="6"/>
  <c r="D129" i="6"/>
  <c r="F130" i="6"/>
  <c r="D6" i="4"/>
  <c r="F45" i="4"/>
  <c r="D106" i="4"/>
  <c r="F125" i="4"/>
  <c r="F134" i="4"/>
  <c r="D215" i="4"/>
  <c r="D151" i="4" s="1"/>
  <c r="E263" i="4"/>
  <c r="D259" i="1" s="1"/>
  <c r="D299" i="4"/>
  <c r="D351" i="4"/>
  <c r="F416" i="4"/>
  <c r="D472" i="4"/>
  <c r="E529" i="4"/>
  <c r="D644" i="4"/>
  <c r="F68" i="5"/>
  <c r="D42" i="8"/>
  <c r="F50" i="4"/>
  <c r="E87" i="5"/>
  <c r="D1065" i="1" s="1"/>
  <c r="D238" i="5"/>
  <c r="E5" i="7"/>
  <c r="E163" i="4"/>
  <c r="D159" i="1" s="1"/>
  <c r="F383" i="4"/>
  <c r="E459" i="4"/>
  <c r="D453" i="1" s="1"/>
  <c r="F529" i="4"/>
  <c r="D7" i="5"/>
  <c r="F69" i="5"/>
  <c r="E289" i="9"/>
  <c r="B289" i="9" s="1"/>
  <c r="D190" i="5"/>
  <c r="D35" i="6"/>
  <c r="F36" i="6"/>
  <c r="F114" i="6"/>
  <c r="E286" i="9"/>
  <c r="B286" i="9" s="1"/>
  <c r="G194" i="9"/>
  <c r="E194" i="9" s="1"/>
  <c r="B194" i="9" s="1"/>
  <c r="B83" i="9"/>
  <c r="B147" i="9"/>
  <c r="B155" i="9"/>
  <c r="H165" i="9"/>
  <c r="G167" i="9"/>
  <c r="E167" i="9" s="1"/>
  <c r="B167" i="9" s="1"/>
  <c r="G169" i="9"/>
  <c r="E169" i="9" s="1"/>
  <c r="B169" i="9" s="1"/>
  <c r="G171" i="9"/>
  <c r="E171" i="9" s="1"/>
  <c r="B171" i="9" s="1"/>
  <c r="G173" i="9"/>
  <c r="E173" i="9" s="1"/>
  <c r="B173" i="9" s="1"/>
  <c r="G278" i="9"/>
  <c r="E278" i="9" s="1"/>
  <c r="B278" i="9" s="1"/>
  <c r="B87" i="9"/>
  <c r="B91" i="9"/>
  <c r="B99" i="9"/>
  <c r="E101" i="9"/>
  <c r="B101" i="9" s="1"/>
  <c r="B107" i="9"/>
  <c r="B115" i="9"/>
  <c r="B123" i="9"/>
  <c r="B131" i="9"/>
  <c r="B139"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M212" i="9"/>
  <c r="L191" i="9"/>
  <c r="F191" i="9" s="1"/>
  <c r="G165" i="9"/>
  <c r="E165" i="9" s="1"/>
  <c r="B165" i="9" s="1"/>
  <c r="H164" i="9"/>
  <c r="G277" i="9"/>
  <c r="E277" i="9" s="1"/>
  <c r="B277" i="9" s="1"/>
  <c r="G192" i="9"/>
  <c r="E192" i="9" s="1"/>
  <c r="B192" i="9" s="1"/>
  <c r="G164" i="9"/>
  <c r="G163" i="9"/>
  <c r="E163" i="9" s="1"/>
  <c r="B163" i="9" s="1"/>
  <c r="G162" i="9"/>
  <c r="E162" i="9" s="1"/>
  <c r="B162" i="9" s="1"/>
  <c r="G161" i="9"/>
  <c r="E161" i="9" s="1"/>
  <c r="B161" i="9" s="1"/>
  <c r="G160" i="9"/>
  <c r="E160" i="9" s="1"/>
  <c r="B160" i="9" s="1"/>
  <c r="G193" i="9"/>
  <c r="E193" i="9" s="1"/>
  <c r="B193" i="9" s="1"/>
  <c r="I10" i="9"/>
  <c r="B76" i="9"/>
  <c r="G166" i="9"/>
  <c r="E166" i="9" s="1"/>
  <c r="B166" i="9" s="1"/>
  <c r="G168" i="9"/>
  <c r="E168" i="9" s="1"/>
  <c r="B168" i="9" s="1"/>
  <c r="G170" i="9"/>
  <c r="E170" i="9" s="1"/>
  <c r="B170" i="9" s="1"/>
  <c r="G172" i="9"/>
  <c r="E172" i="9" s="1"/>
  <c r="B172" i="9" s="1"/>
  <c r="B219" i="9"/>
  <c r="F225" i="9"/>
  <c r="B225" i="9" s="1"/>
  <c r="F233" i="9"/>
  <c r="B233" i="9" s="1"/>
  <c r="F241" i="9"/>
  <c r="B241" i="9" s="1"/>
  <c r="F249" i="9"/>
  <c r="B249" i="9" s="1"/>
  <c r="B228" i="9"/>
  <c r="B236" i="9"/>
  <c r="B244" i="9"/>
  <c r="B252" i="9"/>
  <c r="B260" i="9"/>
  <c r="B268" i="9"/>
  <c r="B216" i="9"/>
  <c r="F221" i="9"/>
  <c r="B221" i="9" s="1"/>
  <c r="F229" i="9"/>
  <c r="B229" i="9" s="1"/>
  <c r="F237" i="9"/>
  <c r="B237" i="9" s="1"/>
  <c r="F245" i="9"/>
  <c r="B245" i="9" s="1"/>
  <c r="F253" i="9"/>
  <c r="B253" i="9" s="1"/>
  <c r="F261" i="9"/>
  <c r="B261" i="9" s="1"/>
  <c r="F269" i="9"/>
  <c r="B269" i="9" s="1"/>
  <c r="G637" i="1" l="1"/>
  <c r="F643" i="4"/>
  <c r="E350" i="4"/>
  <c r="E407" i="4" s="1"/>
  <c r="D402" i="1" s="1"/>
  <c r="G411" i="1"/>
  <c r="H411" i="1"/>
  <c r="G165" i="1"/>
  <c r="G20" i="9"/>
  <c r="E20" i="9" s="1"/>
  <c r="E19" i="9" s="1"/>
  <c r="F152" i="4"/>
  <c r="D148" i="1"/>
  <c r="F528" i="4"/>
  <c r="C522" i="1"/>
  <c r="H17" i="3"/>
  <c r="D289" i="4"/>
  <c r="C147" i="1"/>
  <c r="F238" i="5"/>
  <c r="D237" i="5"/>
  <c r="C1215" i="1"/>
  <c r="F363" i="4"/>
  <c r="C358" i="1"/>
  <c r="G1518" i="1"/>
  <c r="H1518" i="1"/>
  <c r="F212" i="9"/>
  <c r="B212" i="9" s="1"/>
  <c r="H25" i="3"/>
  <c r="F35" i="6"/>
  <c r="C1329" i="1"/>
  <c r="D6" i="5"/>
  <c r="H20" i="3"/>
  <c r="F7" i="5"/>
  <c r="C985" i="1"/>
  <c r="H159" i="1"/>
  <c r="G159" i="1"/>
  <c r="G1065" i="1"/>
  <c r="H1065" i="1"/>
  <c r="K1432" i="9"/>
  <c r="G295" i="9"/>
  <c r="E295" i="9" s="1"/>
  <c r="B295" i="9" s="1"/>
  <c r="I34" i="3"/>
  <c r="C1517" i="1"/>
  <c r="F644" i="4"/>
  <c r="C638" i="1"/>
  <c r="F351" i="4"/>
  <c r="D350" i="4"/>
  <c r="C346" i="1"/>
  <c r="F6" i="4"/>
  <c r="H16" i="3"/>
  <c r="D290" i="4"/>
  <c r="C2" i="1"/>
  <c r="F484" i="4"/>
  <c r="C478" i="1"/>
  <c r="F311" i="4"/>
  <c r="C306" i="1"/>
  <c r="E175" i="5"/>
  <c r="D1152" i="1" s="1"/>
  <c r="I22" i="3"/>
  <c r="D1153" i="1"/>
  <c r="D345" i="1"/>
  <c r="G291" i="9"/>
  <c r="E291" i="9" s="1"/>
  <c r="B291" i="9" s="1"/>
  <c r="F190" i="5"/>
  <c r="D176" i="5"/>
  <c r="C1167" i="1"/>
  <c r="G294" i="9"/>
  <c r="E294" i="9" s="1"/>
  <c r="E528" i="4"/>
  <c r="D523" i="1"/>
  <c r="F299" i="4"/>
  <c r="D298" i="4"/>
  <c r="D412" i="4" s="1"/>
  <c r="C294" i="1"/>
  <c r="G292" i="9"/>
  <c r="E292" i="9" s="1"/>
  <c r="B292" i="9" s="1"/>
  <c r="F206" i="5"/>
  <c r="C1183" i="1"/>
  <c r="F459" i="4"/>
  <c r="C453" i="1"/>
  <c r="E151" i="4"/>
  <c r="E412" i="4"/>
  <c r="I16" i="3"/>
  <c r="D2" i="1"/>
  <c r="E68" i="5"/>
  <c r="F215" i="4"/>
  <c r="C211" i="1"/>
  <c r="I25" i="3"/>
  <c r="D1329" i="1"/>
  <c r="F580" i="4"/>
  <c r="C574" i="1"/>
  <c r="E164" i="9"/>
  <c r="B164" i="9" s="1"/>
  <c r="B191" i="9"/>
  <c r="I29" i="3"/>
  <c r="D1436" i="1"/>
  <c r="E141" i="6"/>
  <c r="F472" i="4"/>
  <c r="C466" i="1"/>
  <c r="G259" i="1"/>
  <c r="H259" i="1"/>
  <c r="F106" i="4"/>
  <c r="C102" i="1"/>
  <c r="F129" i="6"/>
  <c r="C1423" i="1"/>
  <c r="D141" i="6"/>
  <c r="F12" i="5"/>
  <c r="C990" i="1"/>
  <c r="D420" i="4"/>
  <c r="F163" i="4"/>
  <c r="G297" i="9"/>
  <c r="E297" i="9" s="1"/>
  <c r="H29" i="3"/>
  <c r="C1436" i="1"/>
  <c r="E420" i="4"/>
  <c r="E408" i="4" l="1"/>
  <c r="D403" i="1" s="1"/>
  <c r="B20" i="9"/>
  <c r="H148" i="1"/>
  <c r="G148" i="1"/>
  <c r="D639" i="4"/>
  <c r="F412" i="4"/>
  <c r="C407" i="1"/>
  <c r="H28" i="3"/>
  <c r="F141" i="6"/>
  <c r="C1435" i="1"/>
  <c r="I21" i="3"/>
  <c r="D1046" i="1"/>
  <c r="E6" i="5"/>
  <c r="G306" i="1"/>
  <c r="H306" i="1"/>
  <c r="H2" i="1"/>
  <c r="G2" i="1"/>
  <c r="G1215" i="1"/>
  <c r="H1215" i="1"/>
  <c r="G1167" i="1"/>
  <c r="H1167" i="1"/>
  <c r="F290" i="4"/>
  <c r="C286" i="1"/>
  <c r="G638" i="1"/>
  <c r="H638" i="1"/>
  <c r="F237" i="5"/>
  <c r="H23" i="3"/>
  <c r="C1214" i="1"/>
  <c r="H147" i="1"/>
  <c r="E293" i="9"/>
  <c r="B294" i="9"/>
  <c r="G299" i="9"/>
  <c r="E299" i="9" s="1"/>
  <c r="F420" i="4"/>
  <c r="D635" i="4"/>
  <c r="C414" i="1"/>
  <c r="G1423" i="1"/>
  <c r="H1423" i="1"/>
  <c r="E289" i="4"/>
  <c r="F289" i="4" s="1"/>
  <c r="I17" i="3"/>
  <c r="D147" i="1"/>
  <c r="G147" i="1" s="1"/>
  <c r="G990" i="1"/>
  <c r="H990" i="1"/>
  <c r="G574" i="1"/>
  <c r="H574" i="1"/>
  <c r="H211" i="1"/>
  <c r="G211" i="1"/>
  <c r="G453" i="1"/>
  <c r="H453" i="1"/>
  <c r="G523" i="1"/>
  <c r="H523" i="1"/>
  <c r="H22" i="3"/>
  <c r="F176" i="5"/>
  <c r="D175" i="5"/>
  <c r="C1153" i="1"/>
  <c r="G478" i="1"/>
  <c r="H478" i="1"/>
  <c r="G346" i="1"/>
  <c r="H346" i="1"/>
  <c r="G282" i="9"/>
  <c r="E282" i="9" s="1"/>
  <c r="B282" i="9" s="1"/>
  <c r="G276" i="9"/>
  <c r="F6" i="5"/>
  <c r="C984" i="1"/>
  <c r="G358" i="1"/>
  <c r="H358" i="1"/>
  <c r="D413" i="4"/>
  <c r="D291" i="4"/>
  <c r="C285" i="1"/>
  <c r="E635" i="4"/>
  <c r="D629" i="1" s="1"/>
  <c r="D414" i="1"/>
  <c r="E639" i="4"/>
  <c r="D407" i="1"/>
  <c r="G1183" i="1"/>
  <c r="H1183" i="1"/>
  <c r="D407" i="4"/>
  <c r="F298" i="4"/>
  <c r="C293" i="1"/>
  <c r="G1436" i="1"/>
  <c r="H1436" i="1"/>
  <c r="I28" i="3"/>
  <c r="D1435" i="1"/>
  <c r="B297" i="9"/>
  <c r="E296" i="9"/>
  <c r="I10" i="3" s="1"/>
  <c r="G102" i="1"/>
  <c r="H102" i="1"/>
  <c r="G466" i="1"/>
  <c r="H466" i="1"/>
  <c r="G294" i="1"/>
  <c r="H294" i="1"/>
  <c r="E636" i="4"/>
  <c r="D630" i="1" s="1"/>
  <c r="D522" i="1"/>
  <c r="G522" i="1" s="1"/>
  <c r="F350" i="4"/>
  <c r="D408" i="4"/>
  <c r="C345" i="1"/>
  <c r="H1517" i="1"/>
  <c r="G1517" i="1"/>
  <c r="H11" i="3"/>
  <c r="G985" i="1"/>
  <c r="H985" i="1"/>
  <c r="G1329" i="1"/>
  <c r="H1329" i="1"/>
  <c r="H9" i="3"/>
  <c r="F151" i="4"/>
  <c r="D636" i="4"/>
  <c r="N3" i="9" l="1"/>
  <c r="I11" i="3"/>
  <c r="F408" i="4"/>
  <c r="C403" i="1"/>
  <c r="G293" i="1"/>
  <c r="H293" i="1"/>
  <c r="H8" i="3"/>
  <c r="G1153" i="1"/>
  <c r="H1153" i="1"/>
  <c r="E413" i="4"/>
  <c r="E291" i="4"/>
  <c r="D287" i="1" s="1"/>
  <c r="D285" i="1"/>
  <c r="H285" i="1" s="1"/>
  <c r="E290" i="4"/>
  <c r="D286" i="1" s="1"/>
  <c r="G286" i="1" s="1"/>
  <c r="F635" i="4"/>
  <c r="C629" i="1"/>
  <c r="G1435" i="1"/>
  <c r="H1435" i="1"/>
  <c r="F413" i="4"/>
  <c r="D415" i="4"/>
  <c r="D640" i="4"/>
  <c r="C408" i="1"/>
  <c r="F175" i="5"/>
  <c r="C1152" i="1"/>
  <c r="H522" i="1"/>
  <c r="G1214" i="1"/>
  <c r="H1214" i="1"/>
  <c r="H276" i="9"/>
  <c r="D984" i="1"/>
  <c r="H984" i="1" s="1"/>
  <c r="F639" i="4"/>
  <c r="D641" i="4"/>
  <c r="C633" i="1"/>
  <c r="F636" i="4"/>
  <c r="C630" i="1"/>
  <c r="F407" i="4"/>
  <c r="C402" i="1"/>
  <c r="G285" i="1"/>
  <c r="E276" i="9"/>
  <c r="E298" i="9"/>
  <c r="B299" i="9"/>
  <c r="G1046" i="1"/>
  <c r="H1046" i="1"/>
  <c r="D414" i="4"/>
  <c r="K3" i="9"/>
  <c r="I9" i="3"/>
  <c r="G345" i="1"/>
  <c r="H345" i="1"/>
  <c r="D633" i="1"/>
  <c r="C287" i="1"/>
  <c r="G414" i="1"/>
  <c r="H414" i="1"/>
  <c r="G407" i="1"/>
  <c r="H407" i="1"/>
  <c r="F291" i="4" l="1"/>
  <c r="H286" i="1"/>
  <c r="M3" i="9"/>
  <c r="G403" i="1"/>
  <c r="H403" i="1"/>
  <c r="G630" i="1"/>
  <c r="H630" i="1"/>
  <c r="G984" i="1"/>
  <c r="G287" i="1"/>
  <c r="H287" i="1"/>
  <c r="F414" i="4"/>
  <c r="C409" i="1"/>
  <c r="E275" i="9"/>
  <c r="I8" i="3" s="1"/>
  <c r="B276" i="9"/>
  <c r="D645" i="4"/>
  <c r="F641" i="4"/>
  <c r="C635" i="1"/>
  <c r="E415" i="4"/>
  <c r="D410" i="1" s="1"/>
  <c r="E640" i="4"/>
  <c r="D408" i="1"/>
  <c r="G408" i="1" s="1"/>
  <c r="E414" i="4"/>
  <c r="D642" i="4"/>
  <c r="F640" i="4"/>
  <c r="C634" i="1"/>
  <c r="G402" i="1"/>
  <c r="H402" i="1"/>
  <c r="G633" i="1"/>
  <c r="H633" i="1"/>
  <c r="G1152" i="1"/>
  <c r="H1152" i="1"/>
  <c r="C410" i="1"/>
  <c r="G629" i="1"/>
  <c r="H629" i="1"/>
  <c r="H408" i="1" l="1"/>
  <c r="E642" i="4"/>
  <c r="F642" i="4" s="1"/>
  <c r="D634" i="1"/>
  <c r="H634" i="1" s="1"/>
  <c r="E641" i="4"/>
  <c r="D409" i="1"/>
  <c r="H409" i="1" s="1"/>
  <c r="H18" i="3"/>
  <c r="C639" i="1"/>
  <c r="D646" i="4"/>
  <c r="C636" i="1"/>
  <c r="G410" i="1"/>
  <c r="H410" i="1"/>
  <c r="F415" i="4"/>
  <c r="G634" i="1" l="1"/>
  <c r="H19" i="3"/>
  <c r="F646" i="4"/>
  <c r="C640" i="1"/>
  <c r="E645" i="4"/>
  <c r="D635" i="1"/>
  <c r="G409" i="1"/>
  <c r="E646" i="4"/>
  <c r="D636" i="1"/>
  <c r="G636" i="1" s="1"/>
  <c r="H636" i="1" l="1"/>
  <c r="I19" i="3"/>
  <c r="D640" i="1"/>
  <c r="H640" i="1" s="1"/>
  <c r="G274" i="9"/>
  <c r="E274" i="9" s="1"/>
  <c r="B274" i="9" s="1"/>
  <c r="G635" i="1"/>
  <c r="H635" i="1"/>
  <c r="I18" i="3"/>
  <c r="D639" i="1"/>
  <c r="F645" i="4"/>
  <c r="H7" i="3" l="1"/>
  <c r="J3" i="9" s="1"/>
  <c r="G639" i="1"/>
  <c r="H639" i="1"/>
  <c r="G640" i="1"/>
  <c r="I7" i="3" l="1"/>
  <c r="M271" i="9"/>
  <c r="L271" i="9"/>
  <c r="H18" i="9"/>
  <c r="G18" i="9"/>
  <c r="I7" i="9"/>
  <c r="K13" i="9"/>
  <c r="K10" i="9"/>
  <c r="G16" i="9"/>
  <c r="I5" i="9"/>
  <c r="K11" i="9"/>
  <c r="J17" i="9"/>
  <c r="K8" i="9"/>
  <c r="J13" i="9"/>
  <c r="J9" i="9"/>
  <c r="H15" i="9"/>
  <c r="J6" i="9"/>
  <c r="H17" i="9"/>
  <c r="I9" i="9"/>
  <c r="H16" i="9"/>
  <c r="I13" i="9"/>
  <c r="K9" i="9"/>
  <c r="L15" i="9"/>
  <c r="K6" i="9"/>
  <c r="J11" i="9"/>
  <c r="I17" i="9"/>
  <c r="K7" i="9"/>
  <c r="J12" i="9"/>
  <c r="G17" i="9"/>
  <c r="I11" i="9"/>
  <c r="M15" i="9"/>
  <c r="K5" i="9"/>
  <c r="J10" i="9"/>
  <c r="M16" i="9"/>
  <c r="J7" i="9"/>
  <c r="I12" i="9"/>
  <c r="J8" i="9"/>
  <c r="G15" i="9"/>
  <c r="J5" i="9"/>
  <c r="L16" i="9"/>
  <c r="I8" i="9"/>
  <c r="E8" i="9" s="1"/>
  <c r="B8" i="9" s="1"/>
  <c r="I6" i="9"/>
  <c r="K12" i="9"/>
  <c r="F271" i="9" l="1"/>
  <c r="E10" i="9"/>
  <c r="B10" i="9" s="1"/>
  <c r="E17" i="9"/>
  <c r="B17" i="9" s="1"/>
  <c r="E13" i="9"/>
  <c r="B13" i="9" s="1"/>
  <c r="E16" i="9"/>
  <c r="E18" i="9"/>
  <c r="B18" i="9" s="1"/>
  <c r="E9" i="9"/>
  <c r="B9" i="9" s="1"/>
  <c r="E6" i="9"/>
  <c r="B6" i="9" s="1"/>
  <c r="E15" i="9"/>
  <c r="F16" i="9"/>
  <c r="E12" i="9"/>
  <c r="B12" i="9" s="1"/>
  <c r="F15" i="9"/>
  <c r="B271" i="9"/>
  <c r="F19" i="9"/>
  <c r="E11" i="9"/>
  <c r="B11" i="9" s="1"/>
  <c r="E5" i="9"/>
  <c r="E7" i="9"/>
  <c r="B7" i="9" s="1"/>
  <c r="E14" i="9" l="1"/>
  <c r="B16" i="9"/>
  <c r="F14" i="9"/>
  <c r="F3" i="9" s="1"/>
  <c r="B15" i="9"/>
  <c r="E4" i="9"/>
  <c r="E3" i="9" s="1"/>
  <c r="B5" i="9"/>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<sst xmlns="http://schemas.openxmlformats.org/spreadsheetml/2006/main" count="4337" uniqueCount="3401">
  <si>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</si>
  <si>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</si>
  <si>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</si>
  <si>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</si>
  <si>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</si>
  <si>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</si>
  <si>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</si>
  <si>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</si>
  <si>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</si>
  <si>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</si>
  <si>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</si>
  <si>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</si>
  <si>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</si>
  <si>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</si>
  <si>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</si>
  <si>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</si>
  <si>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</si>
  <si>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</si>
  <si>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</si>
  <si>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</si>
  <si>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</si>
  <si>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</si>
  <si>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</si>
  <si>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</si>
  <si>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</si>
  <si>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</si>
  <si>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</si>
  <si>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</si>
  <si>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</si>
  <si>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</si>
  <si>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</si>
  <si>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SREDNJA ŠKOLA "STJEPAN IVŠIĆ"</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</si>
  <si>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</si>
  <si>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</si>
  <si>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</si>
  <si>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</si>
  <si>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</si>
  <si>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</si>
  <si>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</si>
  <si>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</si>
  <si>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</si>
  <si>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</si>
  <si>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</si>
  <si>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</si>
  <si>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</si>
  <si>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</si>
  <si>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</si>
  <si>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</si>
  <si>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</si>
  <si>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17626 - SREDNJA ŠKOLA "STJEPAN IVŠIĆ"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</si>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</sst>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747638.40000000014</v>
      </c>
      <c r="D2" s="5">
        <f>'PR-RAS'!E6</f>
        <v>913011.26</v>
      </c>
      <c r="E2" s="5">
        <v>0</v>
      </c>
      <c r="F2" s="5">
        <v>0</v>
      </c>
      <c r="G2" s="6">
        <f t="shared" ref="G2:G264" si="0">(B2/1000)*(C2*1+D2*2)</f>
        <v>2573.6609199999998</v>
      </c>
      <c r="H2" s="6">
        <f t="shared" ref="H2:H264" si="1">ABS(C2-ROUND(C2,0))+ABS(D2-ROUND(D2,0))</f>
        <v>0.66000000014901161</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681637.8</v>
      </c>
      <c r="D46" s="1">
        <f>'PR-RAS'!E50</f>
        <v>830708.45</v>
      </c>
      <c r="E46" s="1">
        <v>0</v>
      </c>
      <c r="F46" s="1">
        <v>0</v>
      </c>
      <c r="G46" s="2">
        <f t="shared" si="0"/>
        <v>105437.4615</v>
      </c>
      <c r="H46" s="2">
        <f t="shared" si="1"/>
        <v>0.64999999990686774</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650278.49</v>
      </c>
      <c r="D64" s="1">
        <f>'PR-RAS'!E68</f>
        <v>719287.19</v>
      </c>
      <c r="E64" s="1">
        <v>0</v>
      </c>
      <c r="F64" s="1">
        <v>0</v>
      </c>
      <c r="G64" s="2">
        <f t="shared" si="0"/>
        <v>131597.73080999998</v>
      </c>
      <c r="H64" s="2">
        <f t="shared" si="1"/>
        <v>0.67999999993480742</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650278.49</v>
      </c>
      <c r="D65" s="1">
        <f>'PR-RAS'!E69</f>
        <v>719287.19</v>
      </c>
      <c r="E65" s="1">
        <v>0</v>
      </c>
      <c r="F65" s="1">
        <v>0</v>
      </c>
      <c r="G65" s="2">
        <f t="shared" si="0"/>
        <v>133686.58367999998</v>
      </c>
      <c r="H65" s="2">
        <f t="shared" si="1"/>
        <v>0.67999999993480742</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31359.31</v>
      </c>
      <c r="D70" s="1">
        <f>'PR-RAS'!E74</f>
        <v>111421.26</v>
      </c>
      <c r="E70" s="1">
        <v>0</v>
      </c>
      <c r="F70" s="1">
        <v>0</v>
      </c>
      <c r="G70" s="2">
        <f t="shared" si="0"/>
        <v>17539.92627</v>
      </c>
      <c r="H70" s="2">
        <f t="shared" si="1"/>
        <v>0.56999999999607098</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31359.31</v>
      </c>
      <c r="D71" s="1">
        <f>'PR-RAS'!E75</f>
        <v>111421.26</v>
      </c>
      <c r="E71" s="1">
        <v>0</v>
      </c>
      <c r="F71" s="1">
        <v>0</v>
      </c>
      <c r="G71" s="2">
        <f t="shared" si="0"/>
        <v>17794.128100000002</v>
      </c>
      <c r="H71" s="2">
        <f t="shared" si="1"/>
        <v>0.56999999999607098</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0.67</v>
      </c>
      <c r="D78" s="1">
        <f>'PR-RAS'!E82</f>
        <v>0</v>
      </c>
      <c r="E78" s="1">
        <v>0</v>
      </c>
      <c r="F78" s="1">
        <v>0</v>
      </c>
      <c r="G78" s="2">
        <f t="shared" si="0"/>
        <v>5.1590000000000004E-2</v>
      </c>
      <c r="H78" s="2">
        <f t="shared" si="1"/>
        <v>0.32999999999999996</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0.67</v>
      </c>
      <c r="D79" s="1">
        <f>'PR-RAS'!E83</f>
        <v>0</v>
      </c>
      <c r="E79" s="1">
        <v>0</v>
      </c>
      <c r="F79" s="1">
        <v>0</v>
      </c>
      <c r="G79" s="2">
        <f t="shared" si="0"/>
        <v>5.2260000000000001E-2</v>
      </c>
      <c r="H79" s="2">
        <f t="shared" si="1"/>
        <v>0.32999999999999996</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0.67</v>
      </c>
      <c r="D81" s="1">
        <f>'PR-RAS'!E85</f>
        <v>0</v>
      </c>
      <c r="E81" s="1">
        <v>0</v>
      </c>
      <c r="F81" s="1">
        <v>0</v>
      </c>
      <c r="G81" s="2">
        <f t="shared" si="0"/>
        <v>5.3600000000000002E-2</v>
      </c>
      <c r="H81" s="2">
        <f t="shared" si="1"/>
        <v>0.32999999999999996</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212.36</v>
      </c>
      <c r="D102" s="1">
        <f>'PR-RAS'!E106</f>
        <v>321.77999999999997</v>
      </c>
      <c r="E102" s="1">
        <v>0</v>
      </c>
      <c r="F102" s="1">
        <v>0</v>
      </c>
      <c r="G102" s="2">
        <f t="shared" si="0"/>
        <v>86.447919999999996</v>
      </c>
      <c r="H102" s="2">
        <f t="shared" si="1"/>
        <v>0.58000000000004093</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212.36</v>
      </c>
      <c r="D108" s="1">
        <f>'PR-RAS'!E112</f>
        <v>321.77999999999997</v>
      </c>
      <c r="E108" s="1">
        <v>0</v>
      </c>
      <c r="F108" s="1">
        <v>0</v>
      </c>
      <c r="G108" s="2">
        <f t="shared" si="0"/>
        <v>91.583439999999996</v>
      </c>
      <c r="H108" s="2">
        <f t="shared" si="1"/>
        <v>0.58000000000004093</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212.36</v>
      </c>
      <c r="D113" s="1">
        <f>'PR-RAS'!E117</f>
        <v>321.77999999999997</v>
      </c>
      <c r="E113" s="1">
        <v>0</v>
      </c>
      <c r="F113" s="1">
        <v>0</v>
      </c>
      <c r="G113" s="2">
        <f t="shared" si="0"/>
        <v>95.863039999999998</v>
      </c>
      <c r="H113" s="2">
        <f t="shared" si="1"/>
        <v>0.58000000000004093</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1542.39</v>
      </c>
      <c r="D120" s="1">
        <f>'PR-RAS'!E124</f>
        <v>11191.02</v>
      </c>
      <c r="E120" s="1">
        <v>0</v>
      </c>
      <c r="F120" s="1">
        <v>0</v>
      </c>
      <c r="G120" s="2">
        <f t="shared" si="0"/>
        <v>2847.0071699999999</v>
      </c>
      <c r="H120" s="2">
        <f t="shared" si="1"/>
        <v>0.4100000000005366</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1542.39</v>
      </c>
      <c r="D121" s="1">
        <f>'PR-RAS'!E125</f>
        <v>4982.01</v>
      </c>
      <c r="E121" s="1">
        <v>0</v>
      </c>
      <c r="F121" s="1">
        <v>0</v>
      </c>
      <c r="G121" s="2">
        <f t="shared" si="0"/>
        <v>1380.7692</v>
      </c>
      <c r="H121" s="2">
        <f t="shared" si="1"/>
        <v>0.40000000000031832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1542.39</v>
      </c>
      <c r="D123" s="1">
        <f>'PR-RAS'!E127</f>
        <v>4982.01</v>
      </c>
      <c r="E123" s="1">
        <v>0</v>
      </c>
      <c r="F123" s="1">
        <v>0</v>
      </c>
      <c r="G123" s="2">
        <f t="shared" si="0"/>
        <v>1403.7820199999999</v>
      </c>
      <c r="H123" s="2">
        <f t="shared" si="1"/>
        <v>0.40000000000031832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6209.01</v>
      </c>
      <c r="E124" s="1">
        <v>0</v>
      </c>
      <c r="F124" s="1">
        <v>0</v>
      </c>
      <c r="G124" s="2">
        <f t="shared" si="0"/>
        <v>1527.4164600000001</v>
      </c>
      <c r="H124" s="2">
        <f t="shared" si="1"/>
        <v>1.0000000000218279E-2</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6209.01</v>
      </c>
      <c r="E125" s="1">
        <v>0</v>
      </c>
      <c r="F125" s="1">
        <v>0</v>
      </c>
      <c r="G125" s="2">
        <f t="shared" si="0"/>
        <v>1539.83448</v>
      </c>
      <c r="H125" s="2">
        <f t="shared" si="1"/>
        <v>1.0000000000218279E-2</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64245.18</v>
      </c>
      <c r="D129" s="1">
        <f>'PR-RAS'!E133</f>
        <v>62345.37</v>
      </c>
      <c r="E129" s="1">
        <v>0</v>
      </c>
      <c r="F129" s="1">
        <v>0</v>
      </c>
      <c r="G129" s="2">
        <f t="shared" si="0"/>
        <v>24183.797760000001</v>
      </c>
      <c r="H129" s="2">
        <f t="shared" si="1"/>
        <v>0.55000000000291038</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64245.18</v>
      </c>
      <c r="D130" s="1">
        <f>'PR-RAS'!E134</f>
        <v>62345.37</v>
      </c>
      <c r="E130" s="1">
        <v>0</v>
      </c>
      <c r="F130" s="1">
        <v>0</v>
      </c>
      <c r="G130" s="2">
        <f t="shared" si="0"/>
        <v>24372.733680000001</v>
      </c>
      <c r="H130" s="2">
        <f t="shared" si="1"/>
        <v>0.55000000000291038</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64245.18</v>
      </c>
      <c r="D131" s="1">
        <f>'PR-RAS'!E135</f>
        <v>62345.37</v>
      </c>
      <c r="E131" s="1">
        <v>0</v>
      </c>
      <c r="F131" s="1">
        <v>0</v>
      </c>
      <c r="G131" s="2">
        <f t="shared" si="0"/>
        <v>24561.669600000001</v>
      </c>
      <c r="H131" s="2">
        <f t="shared" si="1"/>
        <v>0.55000000000291038</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8444.64</v>
      </c>
      <c r="E135" s="1">
        <v>0</v>
      </c>
      <c r="F135" s="1">
        <v>0</v>
      </c>
      <c r="G135" s="2">
        <f t="shared" si="0"/>
        <v>2263.1635200000001</v>
      </c>
      <c r="H135" s="2">
        <f t="shared" si="1"/>
        <v>0.36000000000058208</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8444.64</v>
      </c>
      <c r="E146" s="1">
        <v>0</v>
      </c>
      <c r="F146" s="1">
        <v>0</v>
      </c>
      <c r="G146" s="2">
        <f t="shared" si="0"/>
        <v>2448.9455999999996</v>
      </c>
      <c r="H146" s="2">
        <f t="shared" si="1"/>
        <v>0.36000000000058208</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822392.6100000001</v>
      </c>
      <c r="D147" s="1">
        <f>'PR-RAS'!E151</f>
        <v>821157.72999999986</v>
      </c>
      <c r="E147" s="1">
        <v>0</v>
      </c>
      <c r="F147" s="1">
        <v>0</v>
      </c>
      <c r="G147" s="2">
        <f t="shared" si="0"/>
        <v>359847.37821999996</v>
      </c>
      <c r="H147" s="2">
        <f t="shared" si="1"/>
        <v>0.66000000003259629</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648564.33000000007</v>
      </c>
      <c r="D148" s="1">
        <f>'PR-RAS'!E152</f>
        <v>718436.62999999989</v>
      </c>
      <c r="E148" s="1">
        <v>0</v>
      </c>
      <c r="F148" s="1">
        <v>0</v>
      </c>
      <c r="G148" s="2">
        <f t="shared" si="0"/>
        <v>306559.32572999998</v>
      </c>
      <c r="H148" s="2">
        <f t="shared" si="1"/>
        <v>0.70000000018626451</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539384.47</v>
      </c>
      <c r="D149" s="1">
        <f>'PR-RAS'!E153</f>
        <v>599715.89999999991</v>
      </c>
      <c r="E149" s="1">
        <v>0</v>
      </c>
      <c r="F149" s="1">
        <v>0</v>
      </c>
      <c r="G149" s="2">
        <f t="shared" si="0"/>
        <v>257344.80795999995</v>
      </c>
      <c r="H149" s="2">
        <f t="shared" si="1"/>
        <v>0.57000000006519258</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481377.11</v>
      </c>
      <c r="D150" s="1">
        <f>'PR-RAS'!E154</f>
        <v>528855.02</v>
      </c>
      <c r="E150" s="1">
        <v>0</v>
      </c>
      <c r="F150" s="1">
        <v>0</v>
      </c>
      <c r="G150" s="2">
        <f t="shared" si="0"/>
        <v>229323.98534999997</v>
      </c>
      <c r="H150" s="2">
        <f t="shared" si="1"/>
        <v>0.13000000000465661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6533.06</v>
      </c>
      <c r="D152" s="1">
        <f>'PR-RAS'!E156</f>
        <v>15311.57</v>
      </c>
      <c r="E152" s="1">
        <v>0</v>
      </c>
      <c r="F152" s="1">
        <v>0</v>
      </c>
      <c r="G152" s="2">
        <f t="shared" si="0"/>
        <v>5610.5861999999997</v>
      </c>
      <c r="H152" s="2">
        <f t="shared" si="1"/>
        <v>0.49000000000069122</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51474.3</v>
      </c>
      <c r="D153" s="1">
        <f>'PR-RAS'!E157</f>
        <v>55549.31</v>
      </c>
      <c r="E153" s="1">
        <v>0</v>
      </c>
      <c r="F153" s="1">
        <v>0</v>
      </c>
      <c r="G153" s="2">
        <f t="shared" si="0"/>
        <v>24711.083839999996</v>
      </c>
      <c r="H153" s="2">
        <f t="shared" si="1"/>
        <v>0.61000000000058208</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19997.79</v>
      </c>
      <c r="D154" s="1">
        <f>'PR-RAS'!E158</f>
        <v>19449.04</v>
      </c>
      <c r="E154" s="1">
        <v>0</v>
      </c>
      <c r="F154" s="1">
        <v>0</v>
      </c>
      <c r="G154" s="2">
        <f t="shared" si="0"/>
        <v>9011.0681100000002</v>
      </c>
      <c r="H154" s="2">
        <f t="shared" si="1"/>
        <v>0.25</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89182.07</v>
      </c>
      <c r="D155" s="1">
        <f>'PR-RAS'!E159</f>
        <v>99271.69</v>
      </c>
      <c r="E155" s="1">
        <v>0</v>
      </c>
      <c r="F155" s="1">
        <v>0</v>
      </c>
      <c r="G155" s="2">
        <f t="shared" si="0"/>
        <v>44309.719300000004</v>
      </c>
      <c r="H155" s="2">
        <f t="shared" si="1"/>
        <v>0.38000000000465661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89182.07</v>
      </c>
      <c r="D157" s="1">
        <f>'PR-RAS'!E161</f>
        <v>99271.69</v>
      </c>
      <c r="E157" s="1">
        <v>0</v>
      </c>
      <c r="F157" s="1">
        <v>0</v>
      </c>
      <c r="G157" s="2">
        <f t="shared" si="0"/>
        <v>44885.1702</v>
      </c>
      <c r="H157" s="2">
        <f t="shared" si="1"/>
        <v>0.38000000000465661</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173633.04</v>
      </c>
      <c r="D159" s="1">
        <f>'PR-RAS'!E163</f>
        <v>102275.69</v>
      </c>
      <c r="E159" s="1">
        <v>0</v>
      </c>
      <c r="F159" s="1">
        <v>0</v>
      </c>
      <c r="G159" s="2">
        <f t="shared" si="0"/>
        <v>59753.138360000004</v>
      </c>
      <c r="H159" s="2">
        <f t="shared" si="1"/>
        <v>0.35000000000582077</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111519.12000000001</v>
      </c>
      <c r="D160" s="1">
        <f>'PR-RAS'!E164</f>
        <v>27084.620000000003</v>
      </c>
      <c r="E160" s="1">
        <v>0</v>
      </c>
      <c r="F160" s="1">
        <v>0</v>
      </c>
      <c r="G160" s="2">
        <f t="shared" si="0"/>
        <v>26344.449240000002</v>
      </c>
      <c r="H160" s="2">
        <f t="shared" si="1"/>
        <v>0.50000000000727596</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65935.210000000006</v>
      </c>
      <c r="D161" s="1">
        <f>'PR-RAS'!E165</f>
        <v>3708.52</v>
      </c>
      <c r="E161" s="1">
        <v>0</v>
      </c>
      <c r="F161" s="1">
        <v>0</v>
      </c>
      <c r="G161" s="2">
        <f t="shared" si="0"/>
        <v>11736.36</v>
      </c>
      <c r="H161" s="2">
        <f t="shared" si="1"/>
        <v>0.69000000000642103</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13209.84</v>
      </c>
      <c r="D162" s="1">
        <f>'PR-RAS'!E166</f>
        <v>16904.740000000002</v>
      </c>
      <c r="E162" s="1">
        <v>0</v>
      </c>
      <c r="F162" s="1">
        <v>0</v>
      </c>
      <c r="G162" s="2">
        <f t="shared" si="0"/>
        <v>7570.1105200000011</v>
      </c>
      <c r="H162" s="2">
        <f t="shared" si="1"/>
        <v>0.41999999999825377</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32196.47</v>
      </c>
      <c r="D163" s="1">
        <f>'PR-RAS'!E167</f>
        <v>4798.12</v>
      </c>
      <c r="E163" s="1">
        <v>0</v>
      </c>
      <c r="F163" s="1">
        <v>0</v>
      </c>
      <c r="G163" s="2">
        <f t="shared" si="0"/>
        <v>6770.4190200000003</v>
      </c>
      <c r="H163" s="2">
        <f t="shared" si="1"/>
        <v>0.59000000000105501</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177.6</v>
      </c>
      <c r="D164" s="1">
        <f>'PR-RAS'!E168</f>
        <v>1673.24</v>
      </c>
      <c r="E164" s="1">
        <v>0</v>
      </c>
      <c r="F164" s="1">
        <v>0</v>
      </c>
      <c r="G164" s="2">
        <f t="shared" si="0"/>
        <v>574.42503999999997</v>
      </c>
      <c r="H164" s="2">
        <f t="shared" si="1"/>
        <v>0.64000000000001478</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30265.67</v>
      </c>
      <c r="D165" s="1">
        <f>'PR-RAS'!E169</f>
        <v>34291.1</v>
      </c>
      <c r="E165" s="1">
        <v>0</v>
      </c>
      <c r="F165" s="1">
        <v>0</v>
      </c>
      <c r="G165" s="2">
        <f t="shared" si="0"/>
        <v>16211.05068</v>
      </c>
      <c r="H165" s="2">
        <f t="shared" si="1"/>
        <v>0.43000000000029104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1524.62</v>
      </c>
      <c r="D166" s="1">
        <f>'PR-RAS'!E170</f>
        <v>2877.25</v>
      </c>
      <c r="E166" s="1">
        <v>0</v>
      </c>
      <c r="F166" s="1">
        <v>0</v>
      </c>
      <c r="G166" s="2">
        <f t="shared" si="0"/>
        <v>1201.0548000000001</v>
      </c>
      <c r="H166" s="2">
        <f t="shared" si="1"/>
        <v>0.63000000000010914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4406.55</v>
      </c>
      <c r="D167" s="1">
        <f>'PR-RAS'!E171</f>
        <v>4220.07</v>
      </c>
      <c r="E167" s="1">
        <v>0</v>
      </c>
      <c r="F167" s="1">
        <v>0</v>
      </c>
      <c r="G167" s="2">
        <f t="shared" si="0"/>
        <v>2132.5505399999997</v>
      </c>
      <c r="H167" s="2">
        <f t="shared" si="1"/>
        <v>0.51999999999952706</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23205.25</v>
      </c>
      <c r="D168" s="1">
        <f>'PR-RAS'!E172</f>
        <v>25971.360000000001</v>
      </c>
      <c r="E168" s="1">
        <v>0</v>
      </c>
      <c r="F168" s="1">
        <v>0</v>
      </c>
      <c r="G168" s="2">
        <f t="shared" si="0"/>
        <v>12549.710990000001</v>
      </c>
      <c r="H168" s="2">
        <f t="shared" si="1"/>
        <v>0.61000000000058208</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584.46</v>
      </c>
      <c r="D169" s="1">
        <f>'PR-RAS'!E173</f>
        <v>935.52</v>
      </c>
      <c r="E169" s="1">
        <v>0</v>
      </c>
      <c r="F169" s="1">
        <v>0</v>
      </c>
      <c r="G169" s="2">
        <f t="shared" si="0"/>
        <v>412.524</v>
      </c>
      <c r="H169" s="2">
        <f t="shared" si="1"/>
        <v>0.94000000000005457</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74.05</v>
      </c>
      <c r="D170" s="1">
        <f>'PR-RAS'!E174</f>
        <v>0</v>
      </c>
      <c r="E170" s="1">
        <v>0</v>
      </c>
      <c r="F170" s="1">
        <v>0</v>
      </c>
      <c r="G170" s="2">
        <f t="shared" si="0"/>
        <v>12.51445</v>
      </c>
      <c r="H170" s="2">
        <f t="shared" si="1"/>
        <v>4.9999999999997158E-2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470.74</v>
      </c>
      <c r="D172" s="1">
        <f>'PR-RAS'!E176</f>
        <v>286.89999999999998</v>
      </c>
      <c r="E172" s="1">
        <v>0</v>
      </c>
      <c r="F172" s="1">
        <v>0</v>
      </c>
      <c r="G172" s="2">
        <f t="shared" si="0"/>
        <v>178.61634000000001</v>
      </c>
      <c r="H172" s="2">
        <f t="shared" si="1"/>
        <v>0.36000000000001364</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26425.67</v>
      </c>
      <c r="D173" s="1">
        <f>'PR-RAS'!E177</f>
        <v>10909.72</v>
      </c>
      <c r="E173" s="1">
        <v>0</v>
      </c>
      <c r="F173" s="1">
        <v>0</v>
      </c>
      <c r="G173" s="2">
        <f t="shared" si="0"/>
        <v>8298.1589199999999</v>
      </c>
      <c r="H173" s="2">
        <f t="shared" si="1"/>
        <v>0.61000000000240107</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10377.370000000001</v>
      </c>
      <c r="D174" s="1">
        <f>'PR-RAS'!E178</f>
        <v>1048.8699999999999</v>
      </c>
      <c r="E174" s="1">
        <v>0</v>
      </c>
      <c r="F174" s="1">
        <v>0</v>
      </c>
      <c r="G174" s="2">
        <f t="shared" si="0"/>
        <v>2158.1940300000001</v>
      </c>
      <c r="H174" s="2">
        <f t="shared" si="1"/>
        <v>0.50000000000090949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8301.77</v>
      </c>
      <c r="D175" s="1">
        <f>'PR-RAS'!E179</f>
        <v>1143.78</v>
      </c>
      <c r="E175" s="1">
        <v>0</v>
      </c>
      <c r="F175" s="1">
        <v>0</v>
      </c>
      <c r="G175" s="2">
        <f t="shared" si="0"/>
        <v>1842.54342</v>
      </c>
      <c r="H175" s="2">
        <f t="shared" si="1"/>
        <v>0.44999999999959073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769.26</v>
      </c>
      <c r="D176" s="1">
        <f>'PR-RAS'!E180</f>
        <v>678.03</v>
      </c>
      <c r="E176" s="1">
        <v>0</v>
      </c>
      <c r="F176" s="1">
        <v>0</v>
      </c>
      <c r="G176" s="2">
        <f t="shared" si="0"/>
        <v>371.93099999999993</v>
      </c>
      <c r="H176" s="2">
        <f t="shared" si="1"/>
        <v>0.28999999999996362</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2804.42</v>
      </c>
      <c r="D177" s="1">
        <f>'PR-RAS'!E181</f>
        <v>2893.29</v>
      </c>
      <c r="E177" s="1">
        <v>0</v>
      </c>
      <c r="F177" s="1">
        <v>0</v>
      </c>
      <c r="G177" s="2">
        <f t="shared" si="0"/>
        <v>1512.0159999999998</v>
      </c>
      <c r="H177" s="2">
        <f t="shared" si="1"/>
        <v>0.71000000000003638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331.81</v>
      </c>
      <c r="D179" s="1">
        <f>'PR-RAS'!E183</f>
        <v>0</v>
      </c>
      <c r="E179" s="1">
        <v>0</v>
      </c>
      <c r="F179" s="1">
        <v>0</v>
      </c>
      <c r="G179" s="2">
        <f t="shared" si="0"/>
        <v>59.062179999999998</v>
      </c>
      <c r="H179" s="2">
        <f t="shared" si="1"/>
        <v>0.18999999999999773</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1610.85</v>
      </c>
      <c r="D180" s="1">
        <f>'PR-RAS'!E184</f>
        <v>2511.75</v>
      </c>
      <c r="E180" s="1">
        <v>0</v>
      </c>
      <c r="F180" s="1">
        <v>0</v>
      </c>
      <c r="G180" s="2">
        <f t="shared" si="0"/>
        <v>1187.54865</v>
      </c>
      <c r="H180" s="2">
        <f t="shared" si="1"/>
        <v>0.40000000000009095</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2195.6799999999998</v>
      </c>
      <c r="D181" s="1">
        <f>'PR-RAS'!E185</f>
        <v>2634</v>
      </c>
      <c r="E181" s="1">
        <v>0</v>
      </c>
      <c r="F181" s="1">
        <v>0</v>
      </c>
      <c r="G181" s="2">
        <f t="shared" si="0"/>
        <v>1343.4624000000001</v>
      </c>
      <c r="H181" s="2">
        <f t="shared" si="1"/>
        <v>0.32000000000016371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34.51</v>
      </c>
      <c r="D182" s="1">
        <f>'PR-RAS'!E186</f>
        <v>0</v>
      </c>
      <c r="E182" s="1">
        <v>0</v>
      </c>
      <c r="F182" s="1">
        <v>0</v>
      </c>
      <c r="G182" s="2">
        <f t="shared" si="0"/>
        <v>6.2463099999999994</v>
      </c>
      <c r="H182" s="2">
        <f t="shared" si="1"/>
        <v>0.49000000000000199</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25653.83</v>
      </c>
      <c r="E183" s="1">
        <v>0</v>
      </c>
      <c r="F183" s="1">
        <v>0</v>
      </c>
      <c r="G183" s="2">
        <f t="shared" si="0"/>
        <v>9337.9941200000012</v>
      </c>
      <c r="H183" s="2">
        <f t="shared" si="1"/>
        <v>0.16999999999825377</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5422.58</v>
      </c>
      <c r="D184" s="1">
        <f>'PR-RAS'!E188</f>
        <v>4336.42</v>
      </c>
      <c r="E184" s="1">
        <v>0</v>
      </c>
      <c r="F184" s="1">
        <v>0</v>
      </c>
      <c r="G184" s="2">
        <f t="shared" si="0"/>
        <v>2579.4618599999999</v>
      </c>
      <c r="H184" s="2">
        <f t="shared" si="1"/>
        <v>0.84000000000014552</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1281.77</v>
      </c>
      <c r="D189" s="1">
        <f>'PR-RAS'!E193</f>
        <v>1244.43</v>
      </c>
      <c r="E189" s="1">
        <v>0</v>
      </c>
      <c r="F189" s="1">
        <v>0</v>
      </c>
      <c r="G189" s="2">
        <f t="shared" si="0"/>
        <v>708.87844000000007</v>
      </c>
      <c r="H189" s="2">
        <f t="shared" si="1"/>
        <v>0.66000000000008185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435.5</v>
      </c>
      <c r="D190" s="1">
        <f>'PR-RAS'!E194</f>
        <v>0</v>
      </c>
      <c r="E190" s="1">
        <v>0</v>
      </c>
      <c r="F190" s="1">
        <v>0</v>
      </c>
      <c r="G190" s="2">
        <f t="shared" si="0"/>
        <v>82.3095</v>
      </c>
      <c r="H190" s="2">
        <f t="shared" si="1"/>
        <v>0.5</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3705.31</v>
      </c>
      <c r="D191" s="1">
        <f>'PR-RAS'!E195</f>
        <v>3091.99</v>
      </c>
      <c r="E191" s="1">
        <v>0</v>
      </c>
      <c r="F191" s="1">
        <v>0</v>
      </c>
      <c r="G191" s="2">
        <f t="shared" si="0"/>
        <v>1878.9650999999999</v>
      </c>
      <c r="H191" s="2">
        <f t="shared" si="1"/>
        <v>0.32000000000016371</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195.24</v>
      </c>
      <c r="D192" s="1">
        <f>'PR-RAS'!E196</f>
        <v>0</v>
      </c>
      <c r="E192" s="1">
        <v>0</v>
      </c>
      <c r="F192" s="1">
        <v>0</v>
      </c>
      <c r="G192" s="2">
        <f t="shared" si="0"/>
        <v>37.290840000000003</v>
      </c>
      <c r="H192" s="2">
        <f t="shared" si="1"/>
        <v>0.24000000000000909</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195.24</v>
      </c>
      <c r="D206" s="1">
        <f>'PR-RAS'!E210</f>
        <v>0</v>
      </c>
      <c r="E206" s="1">
        <v>0</v>
      </c>
      <c r="F206" s="1">
        <v>0</v>
      </c>
      <c r="G206" s="2">
        <f t="shared" si="0"/>
        <v>40.0242</v>
      </c>
      <c r="H206" s="2">
        <f t="shared" si="1"/>
        <v>0.24000000000000909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195.24</v>
      </c>
      <c r="D207" s="1">
        <f>'PR-RAS'!E211</f>
        <v>0</v>
      </c>
      <c r="E207" s="1">
        <v>0</v>
      </c>
      <c r="F207" s="1">
        <v>0</v>
      </c>
      <c r="G207" s="2">
        <f t="shared" si="0"/>
        <v>40.219439999999999</v>
      </c>
      <c r="H207" s="2">
        <f t="shared" si="1"/>
        <v>0.24000000000000909</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78</v>
      </c>
      <c r="E248" s="1">
        <v>0</v>
      </c>
      <c r="F248" s="1">
        <v>0</v>
      </c>
      <c r="G248" s="2">
        <f t="shared" si="0"/>
        <v>38.531999999999996</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78</v>
      </c>
      <c r="E255" s="1">
        <v>0</v>
      </c>
      <c r="F255" s="1">
        <v>0</v>
      </c>
      <c r="G255" s="2">
        <f t="shared" si="0"/>
        <v>39.624000000000002</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78</v>
      </c>
      <c r="E257" s="1">
        <v>0</v>
      </c>
      <c r="F257" s="1">
        <v>0</v>
      </c>
      <c r="G257" s="2">
        <f t="shared" si="0"/>
        <v>39.936</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367.41</v>
      </c>
      <c r="E259" s="1">
        <v>0</v>
      </c>
      <c r="F259" s="1">
        <v>0</v>
      </c>
      <c r="G259" s="2">
        <f t="shared" si="0"/>
        <v>189.58356000000001</v>
      </c>
      <c r="H259" s="2">
        <f t="shared" si="1"/>
        <v>0.41000000000002501</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367.41</v>
      </c>
      <c r="E260" s="1">
        <v>0</v>
      </c>
      <c r="F260" s="1">
        <v>0</v>
      </c>
      <c r="G260" s="2">
        <f t="shared" si="0"/>
        <v>190.31838000000002</v>
      </c>
      <c r="H260" s="2">
        <f t="shared" si="1"/>
        <v>0.41000000000002501</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367.41</v>
      </c>
      <c r="E262" s="1">
        <v>0</v>
      </c>
      <c r="F262" s="1">
        <v>0</v>
      </c>
      <c r="G262" s="2">
        <f t="shared" si="0"/>
        <v>191.78802000000002</v>
      </c>
      <c r="H262" s="2">
        <f t="shared" si="1"/>
        <v>0.41000000000002501</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822392.6100000001</v>
      </c>
      <c r="D285" s="1">
        <f>'PR-RAS'!E289</f>
        <v>821157.72999999986</v>
      </c>
      <c r="E285" s="1">
        <v>0</v>
      </c>
      <c r="F285" s="1">
        <v>0</v>
      </c>
      <c r="G285" s="2">
        <f t="shared" si="8"/>
        <v>699977.09187999985</v>
      </c>
      <c r="H285" s="2">
        <f t="shared" si="9"/>
        <v>0.66000000003259629</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91853.530000000144</v>
      </c>
      <c r="E286" s="1">
        <v>0</v>
      </c>
      <c r="F286" s="1">
        <v>0</v>
      </c>
      <c r="G286" s="2">
        <f t="shared" si="8"/>
        <v>52356.51210000008</v>
      </c>
      <c r="H286" s="2">
        <f t="shared" si="9"/>
        <v>0.469999999855645</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74754.209999999963</v>
      </c>
      <c r="D287" s="1">
        <f>'PR-RAS'!E291</f>
        <v>0</v>
      </c>
      <c r="E287" s="1">
        <v>0</v>
      </c>
      <c r="F287" s="1">
        <v>0</v>
      </c>
      <c r="G287" s="2">
        <f t="shared" si="8"/>
        <v>21379.704059999989</v>
      </c>
      <c r="H287" s="2">
        <f t="shared" si="9"/>
        <v>0.2099999999627471</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80426.789999999994</v>
      </c>
      <c r="D288" s="1">
        <f>'PR-RAS'!E292</f>
        <v>0</v>
      </c>
      <c r="E288" s="1">
        <v>0</v>
      </c>
      <c r="F288" s="1">
        <v>0</v>
      </c>
      <c r="G288" s="2">
        <f t="shared" si="8"/>
        <v>23082.488729999997</v>
      </c>
      <c r="H288" s="2">
        <f t="shared" si="9"/>
        <v>0.21000000000640284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8274.9</v>
      </c>
      <c r="E289" s="1">
        <v>0</v>
      </c>
      <c r="F289" s="1">
        <v>0</v>
      </c>
      <c r="G289" s="2">
        <f t="shared" si="8"/>
        <v>4766.3423999999995</v>
      </c>
      <c r="H289" s="2">
        <f t="shared" si="9"/>
        <v>0.1000000000003638</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181.78</v>
      </c>
      <c r="D290" s="1">
        <f>'PR-RAS'!E294</f>
        <v>240.69</v>
      </c>
      <c r="E290" s="1">
        <v>0</v>
      </c>
      <c r="F290" s="1">
        <v>0</v>
      </c>
      <c r="G290" s="2">
        <f t="shared" si="8"/>
        <v>191.65323999999998</v>
      </c>
      <c r="H290" s="2">
        <f t="shared" si="9"/>
        <v>0.53000000000000114</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274.25</v>
      </c>
      <c r="D293" s="1">
        <f>'PR-RAS'!E298</f>
        <v>76.52</v>
      </c>
      <c r="E293" s="1">
        <v>0</v>
      </c>
      <c r="F293" s="1">
        <v>0</v>
      </c>
      <c r="G293" s="2">
        <f t="shared" si="8"/>
        <v>124.76867999999997</v>
      </c>
      <c r="H293" s="2">
        <f t="shared" si="9"/>
        <v>0.73000000000000398</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274.25</v>
      </c>
      <c r="D306" s="1">
        <f>'PR-RAS'!E311</f>
        <v>76.52</v>
      </c>
      <c r="E306" s="1">
        <v>0</v>
      </c>
      <c r="F306" s="1">
        <v>0</v>
      </c>
      <c r="G306" s="2">
        <f t="shared" si="8"/>
        <v>130.32344999999998</v>
      </c>
      <c r="H306" s="2">
        <f t="shared" si="9"/>
        <v>0.73000000000000398</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274.25</v>
      </c>
      <c r="D307" s="1">
        <f>'PR-RAS'!E312</f>
        <v>76.52</v>
      </c>
      <c r="E307" s="1">
        <v>0</v>
      </c>
      <c r="F307" s="1">
        <v>0</v>
      </c>
      <c r="G307" s="2">
        <f t="shared" si="8"/>
        <v>130.75073999999998</v>
      </c>
      <c r="H307" s="2">
        <f t="shared" si="9"/>
        <v>0.73000000000000398</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274.25</v>
      </c>
      <c r="D308" s="1">
        <f>'PR-RAS'!E313</f>
        <v>76.52</v>
      </c>
      <c r="E308" s="1">
        <v>0</v>
      </c>
      <c r="F308" s="1">
        <v>0</v>
      </c>
      <c r="G308" s="2">
        <f t="shared" si="8"/>
        <v>131.17802999999998</v>
      </c>
      <c r="H308" s="2">
        <f t="shared" si="9"/>
        <v>0.73000000000000398</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1548.3100000000002</v>
      </c>
      <c r="D345" s="1">
        <f>'PR-RAS'!E350</f>
        <v>7933.16</v>
      </c>
      <c r="E345" s="1">
        <v>0</v>
      </c>
      <c r="F345" s="1">
        <v>0</v>
      </c>
      <c r="G345" s="2">
        <f t="shared" si="8"/>
        <v>5990.6327199999996</v>
      </c>
      <c r="H345" s="2">
        <f t="shared" si="9"/>
        <v>0.47000000000002728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1548.3100000000002</v>
      </c>
      <c r="D358" s="1">
        <f>'PR-RAS'!E363</f>
        <v>7933.16</v>
      </c>
      <c r="E358" s="1">
        <v>0</v>
      </c>
      <c r="F358" s="1">
        <v>0</v>
      </c>
      <c r="G358" s="2">
        <f t="shared" si="8"/>
        <v>6217.0229099999997</v>
      </c>
      <c r="H358" s="2">
        <f t="shared" si="9"/>
        <v>0.47000000000002728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1487.92</v>
      </c>
      <c r="D364" s="1">
        <f>'PR-RAS'!E369</f>
        <v>7933.16</v>
      </c>
      <c r="E364" s="1">
        <v>0</v>
      </c>
      <c r="F364" s="1">
        <v>0</v>
      </c>
      <c r="G364" s="2">
        <f t="shared" si="8"/>
        <v>6299.5891199999987</v>
      </c>
      <c r="H364" s="2">
        <f t="shared" si="9"/>
        <v>0.23999999999978172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1167.55</v>
      </c>
      <c r="D365" s="1">
        <f>'PR-RAS'!E370</f>
        <v>6723.56</v>
      </c>
      <c r="E365" s="1">
        <v>0</v>
      </c>
      <c r="F365" s="1">
        <v>0</v>
      </c>
      <c r="G365" s="2">
        <f t="shared" si="8"/>
        <v>5319.7398800000001</v>
      </c>
      <c r="H365" s="2">
        <f t="shared" si="9"/>
        <v>0.8899999999996453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320.37</v>
      </c>
      <c r="D371" s="1">
        <f>'PR-RAS'!E376</f>
        <v>1209.5999999999999</v>
      </c>
      <c r="E371" s="1">
        <v>0</v>
      </c>
      <c r="F371" s="1">
        <v>0</v>
      </c>
      <c r="G371" s="2">
        <f t="shared" si="8"/>
        <v>1013.6408999999999</v>
      </c>
      <c r="H371" s="2">
        <f t="shared" si="9"/>
        <v>0.7700000000000955</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60.39</v>
      </c>
      <c r="D378" s="1">
        <f>'PR-RAS'!E383</f>
        <v>0</v>
      </c>
      <c r="E378" s="1">
        <v>0</v>
      </c>
      <c r="F378" s="1">
        <v>0</v>
      </c>
      <c r="G378" s="2">
        <f t="shared" si="8"/>
        <v>22.767030000000002</v>
      </c>
      <c r="H378" s="2">
        <f t="shared" si="9"/>
        <v>0.39000000000000057</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60.39</v>
      </c>
      <c r="D379" s="1">
        <f>'PR-RAS'!E384</f>
        <v>0</v>
      </c>
      <c r="E379" s="1">
        <v>0</v>
      </c>
      <c r="F379" s="1">
        <v>0</v>
      </c>
      <c r="G379" s="2">
        <f t="shared" si="8"/>
        <v>22.82742</v>
      </c>
      <c r="H379" s="2">
        <f t="shared" si="9"/>
        <v>0.39000000000000057</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1274.0600000000002</v>
      </c>
      <c r="D403" s="1">
        <f>'PR-RAS'!E408</f>
        <v>7856.6399999999994</v>
      </c>
      <c r="E403" s="1">
        <v>0</v>
      </c>
      <c r="F403" s="1">
        <v>0</v>
      </c>
      <c r="G403" s="2">
        <f t="shared" si="8"/>
        <v>6828.9106800000009</v>
      </c>
      <c r="H403" s="2">
        <f t="shared" si="9"/>
        <v>0.42000000000075488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8.67</v>
      </c>
      <c r="D405" s="1">
        <f>'PR-RAS'!E410</f>
        <v>2044.3</v>
      </c>
      <c r="E405" s="1">
        <v>0</v>
      </c>
      <c r="F405" s="1">
        <v>0</v>
      </c>
      <c r="G405" s="2">
        <f t="shared" si="8"/>
        <v>1655.2970799999998</v>
      </c>
      <c r="H405" s="2">
        <f t="shared" si="9"/>
        <v>0.6299999999999546</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778.35</v>
      </c>
      <c r="D406" s="1">
        <f>'PR-RAS'!E411</f>
        <v>1719.88</v>
      </c>
      <c r="E406" s="1">
        <v>0</v>
      </c>
      <c r="F406" s="1">
        <v>0</v>
      </c>
      <c r="G406" s="2">
        <f t="shared" si="8"/>
        <v>1708.3345500000003</v>
      </c>
      <c r="H406" s="2">
        <f t="shared" si="9"/>
        <v>0.4699999999999136</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747912.65000000014</v>
      </c>
      <c r="D407" s="1">
        <f>'PR-RAS'!E412</f>
        <v>913087.78</v>
      </c>
      <c r="E407" s="1">
        <v>0</v>
      </c>
      <c r="F407" s="1">
        <v>0</v>
      </c>
      <c r="G407" s="2">
        <f t="shared" si="8"/>
        <v>1045079.8132600001</v>
      </c>
      <c r="H407" s="2">
        <f t="shared" si="9"/>
        <v>0.56999999983236194</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823940.92000000016</v>
      </c>
      <c r="D408" s="1">
        <f>'PR-RAS'!E413</f>
        <v>829090.8899999999</v>
      </c>
      <c r="E408" s="1">
        <v>0</v>
      </c>
      <c r="F408" s="1">
        <v>0</v>
      </c>
      <c r="G408" s="2">
        <f t="shared" si="8"/>
        <v>1010223.9389000001</v>
      </c>
      <c r="H408" s="2">
        <f t="shared" si="9"/>
        <v>0.18999999994412065</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83996.89000000013</v>
      </c>
      <c r="E409" s="1">
        <v>0</v>
      </c>
      <c r="F409" s="1">
        <v>0</v>
      </c>
      <c r="G409" s="2">
        <f t="shared" si="8"/>
        <v>68541.462240000095</v>
      </c>
      <c r="H409" s="2">
        <f t="shared" si="9"/>
        <v>0.10999999986961484</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76028.270000000019</v>
      </c>
      <c r="D410" s="1">
        <f>'PR-RAS'!E415</f>
        <v>0</v>
      </c>
      <c r="E410" s="1">
        <v>0</v>
      </c>
      <c r="F410" s="1">
        <v>0</v>
      </c>
      <c r="G410" s="2">
        <f t="shared" si="8"/>
        <v>31095.562430000005</v>
      </c>
      <c r="H410" s="2">
        <f t="shared" si="9"/>
        <v>0.27000000001862645</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80418.12</v>
      </c>
      <c r="D411" s="1">
        <f>'PR-RAS'!E416</f>
        <v>0</v>
      </c>
      <c r="E411" s="1">
        <v>0</v>
      </c>
      <c r="F411" s="1">
        <v>0</v>
      </c>
      <c r="G411" s="2">
        <f t="shared" si="8"/>
        <v>32971.429199999999</v>
      </c>
      <c r="H411" s="2">
        <f t="shared" si="9"/>
        <v>0.11999999999534339</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10319.199999999999</v>
      </c>
      <c r="E412" s="1">
        <v>0</v>
      </c>
      <c r="F412" s="1">
        <v>0</v>
      </c>
      <c r="G412" s="2">
        <f t="shared" si="8"/>
        <v>8482.3823999999986</v>
      </c>
      <c r="H412" s="2">
        <f t="shared" si="9"/>
        <v>0.19999999999890861</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960.13</v>
      </c>
      <c r="D413" s="1">
        <f>'PR-RAS'!E418</f>
        <v>1960.5700000000002</v>
      </c>
      <c r="E413" s="1">
        <v>0</v>
      </c>
      <c r="F413" s="1">
        <v>0</v>
      </c>
      <c r="G413" s="2">
        <f t="shared" si="8"/>
        <v>2011.0832400000002</v>
      </c>
      <c r="H413" s="2">
        <f t="shared" si="9"/>
        <v>0.55999999999983174</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747912.65000000014</v>
      </c>
      <c r="D633" s="1">
        <f>'PR-RAS'!E639</f>
        <v>913087.78</v>
      </c>
      <c r="E633" s="1">
        <v>0</v>
      </c>
      <c r="F633" s="1">
        <v>0</v>
      </c>
      <c r="G633" s="2">
        <f t="shared" si="10"/>
        <v>1626823.74872</v>
      </c>
      <c r="H633" s="2">
        <f t="shared" si="11"/>
        <v>0.56999999983236194</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823940.92000000016</v>
      </c>
      <c r="D634" s="1">
        <f>'PR-RAS'!E640</f>
        <v>829090.8899999999</v>
      </c>
      <c r="E634" s="1">
        <v>0</v>
      </c>
      <c r="F634" s="1">
        <v>0</v>
      </c>
      <c r="G634" s="2">
        <f t="shared" si="10"/>
        <v>1571183.6691000001</v>
      </c>
      <c r="H634" s="2">
        <f t="shared" si="11"/>
        <v>0.18999999994412065</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83996.89000000013</v>
      </c>
      <c r="E635" s="1">
        <v>0</v>
      </c>
      <c r="F635" s="1">
        <v>0</v>
      </c>
      <c r="G635" s="2">
        <f t="shared" si="10"/>
        <v>106508.05652000017</v>
      </c>
      <c r="H635" s="2">
        <f t="shared" si="11"/>
        <v>0.10999999986961484</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76028.270000000019</v>
      </c>
      <c r="D636" s="1">
        <f>'PR-RAS'!E642</f>
        <v>0</v>
      </c>
      <c r="E636" s="1">
        <v>0</v>
      </c>
      <c r="F636" s="1">
        <v>0</v>
      </c>
      <c r="G636" s="2">
        <f t="shared" si="10"/>
        <v>48277.951450000015</v>
      </c>
      <c r="H636" s="2">
        <f t="shared" si="11"/>
        <v>0.27000000001862645</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80418.12</v>
      </c>
      <c r="D637" s="1">
        <f>'PR-RAS'!E643</f>
        <v>0</v>
      </c>
      <c r="E637" s="1">
        <v>0</v>
      </c>
      <c r="F637" s="1">
        <v>0</v>
      </c>
      <c r="G637" s="2">
        <f t="shared" si="10"/>
        <v>51145.924319999998</v>
      </c>
      <c r="H637" s="2">
        <f t="shared" si="11"/>
        <v>0.11999999999534339</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10319.199999999999</v>
      </c>
      <c r="E638" s="1">
        <v>0</v>
      </c>
      <c r="F638" s="1">
        <v>0</v>
      </c>
      <c r="G638" s="2">
        <f t="shared" si="10"/>
        <v>13146.6608</v>
      </c>
      <c r="H638" s="2">
        <f t="shared" si="11"/>
        <v>0.19999999999890861</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4389.8499999999767</v>
      </c>
      <c r="D639" s="1">
        <f>'PR-RAS'!E645</f>
        <v>73677.690000000133</v>
      </c>
      <c r="E639" s="1">
        <v>0</v>
      </c>
      <c r="F639" s="1">
        <v>0</v>
      </c>
      <c r="G639" s="2">
        <f t="shared" si="10"/>
        <v>96813.456740000154</v>
      </c>
      <c r="H639" s="2">
        <f t="shared" si="11"/>
        <v>0.45999999988998752</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72222.02</v>
      </c>
      <c r="D641" s="1">
        <f>'PR-RAS'!E647</f>
        <v>83831.259999999995</v>
      </c>
      <c r="E641" s="1">
        <v>0</v>
      </c>
      <c r="F641" s="1">
        <v>0</v>
      </c>
      <c r="G641" s="2">
        <f t="shared" si="10"/>
        <v>153526.10559999998</v>
      </c>
      <c r="H641" s="2">
        <f t="shared" si="11"/>
        <v>0.27999999999883585</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86819.7</v>
      </c>
      <c r="D642" s="1">
        <f>'PR-RAS'!E649</f>
        <v>0</v>
      </c>
      <c r="E642" s="1">
        <v>0</v>
      </c>
      <c r="F642" s="1">
        <v>0</v>
      </c>
      <c r="G642" s="2">
        <f t="shared" si="10"/>
        <v>55651.4277</v>
      </c>
      <c r="H642" s="2">
        <f t="shared" si="11"/>
        <v>0.30000000000291038</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44356.67</v>
      </c>
      <c r="D643" s="1">
        <f>'PR-RAS'!E650</f>
        <v>0</v>
      </c>
      <c r="E643" s="1">
        <v>0</v>
      </c>
      <c r="F643" s="1">
        <v>0</v>
      </c>
      <c r="G643" s="2">
        <f t="shared" si="10"/>
        <v>28476.98214</v>
      </c>
      <c r="H643" s="2">
        <f t="shared" si="11"/>
        <v>0.33000000000174623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131176.37</v>
      </c>
      <c r="D644" s="1">
        <f>'PR-RAS'!E651</f>
        <v>0</v>
      </c>
      <c r="E644" s="1">
        <v>0</v>
      </c>
      <c r="F644" s="1">
        <v>0</v>
      </c>
      <c r="G644" s="2">
        <f t="shared" si="10"/>
        <v>84346.405910000001</v>
      </c>
      <c r="H644" s="2">
        <f t="shared" si="11"/>
        <v>0.36999999999534339</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0</v>
      </c>
      <c r="D645" s="1">
        <f>'PR-RAS'!E652</f>
        <v>0</v>
      </c>
      <c r="E645" s="1">
        <v>0</v>
      </c>
      <c r="F645" s="1">
        <v>0</v>
      </c>
      <c r="G645" s="2">
        <f t="shared" si="10"/>
        <v>0</v>
      </c>
      <c r="H645" s="2">
        <f t="shared" si="11"/>
        <v>0</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47</v>
      </c>
      <c r="D647" s="1">
        <f>'PR-RAS'!E654</f>
        <v>45</v>
      </c>
      <c r="E647" s="1">
        <v>0</v>
      </c>
      <c r="F647" s="1">
        <v>0</v>
      </c>
      <c r="G647" s="2">
        <f t="shared" si="10"/>
        <v>88.50200000000001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37</v>
      </c>
      <c r="D649" s="1">
        <f>'PR-RAS'!E656</f>
        <v>38</v>
      </c>
      <c r="E649" s="1">
        <v>0</v>
      </c>
      <c r="F649" s="1">
        <v>0</v>
      </c>
      <c r="G649" s="2">
        <f t="shared" si="10"/>
        <v>73.224000000000004</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648951.26</v>
      </c>
      <c r="D668" s="1">
        <f>'PR-RAS'!E675</f>
        <v>718615.78</v>
      </c>
      <c r="E668" s="1">
        <v>0</v>
      </c>
      <c r="F668" s="1">
        <v>0</v>
      </c>
      <c r="G668" s="2">
        <f t="shared" si="10"/>
        <v>1391483.9409400001</v>
      </c>
      <c r="H668" s="2">
        <f t="shared" si="11"/>
        <v>0.47999999998137355</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1327.23</v>
      </c>
      <c r="D669" s="1">
        <f>'PR-RAS'!E676</f>
        <v>671.41</v>
      </c>
      <c r="E669" s="1">
        <v>0</v>
      </c>
      <c r="F669" s="1">
        <v>0</v>
      </c>
      <c r="G669" s="2">
        <f t="shared" si="10"/>
        <v>1783.5934000000002</v>
      </c>
      <c r="H669" s="2">
        <f t="shared" si="11"/>
        <v>0.63999999999998636</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30325.78</v>
      </c>
      <c r="D687" s="1">
        <f>'PR-RAS'!E694</f>
        <v>107286.7</v>
      </c>
      <c r="E687" s="1">
        <v>0</v>
      </c>
      <c r="F687" s="1">
        <v>0</v>
      </c>
      <c r="G687" s="2">
        <f t="shared" si="10"/>
        <v>168000.83748000002</v>
      </c>
      <c r="H687" s="2">
        <f t="shared" si="11"/>
        <v>0.52000000000407454</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486.41</v>
      </c>
      <c r="D688" s="1">
        <f>'PR-RAS'!E695</f>
        <v>0</v>
      </c>
      <c r="E688" s="1">
        <v>0</v>
      </c>
      <c r="F688" s="1">
        <v>0</v>
      </c>
      <c r="G688" s="2">
        <f t="shared" si="10"/>
        <v>334.16367000000002</v>
      </c>
      <c r="H688" s="2">
        <f t="shared" si="11"/>
        <v>0.41000000000002501</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547.12</v>
      </c>
      <c r="D689" s="1">
        <f>'PR-RAS'!E696</f>
        <v>4134.5600000000004</v>
      </c>
      <c r="E689" s="1">
        <v>0</v>
      </c>
      <c r="F689" s="1">
        <v>0</v>
      </c>
      <c r="G689" s="2">
        <f t="shared" si="10"/>
        <v>6065.5731200000009</v>
      </c>
      <c r="H689" s="2">
        <f t="shared" si="11"/>
        <v>0.55999999999960437</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4321.96</v>
      </c>
      <c r="D709" s="1">
        <f>'PR-RAS'!E716</f>
        <v>0</v>
      </c>
      <c r="E709" s="1">
        <v>0</v>
      </c>
      <c r="F709" s="1">
        <v>0</v>
      </c>
      <c r="G709" s="2">
        <f t="shared" si="10"/>
        <v>3059.9476799999998</v>
      </c>
      <c r="H709" s="2">
        <f t="shared" si="11"/>
        <v>3.999999999996362E-2</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476.93</v>
      </c>
      <c r="D710" s="1">
        <f>'PR-RAS'!E717</f>
        <v>0</v>
      </c>
      <c r="E710" s="1">
        <v>0</v>
      </c>
      <c r="F710" s="1">
        <v>0</v>
      </c>
      <c r="G710" s="2">
        <f t="shared" si="10"/>
        <v>338.14337</v>
      </c>
      <c r="H710" s="2">
        <f t="shared" si="11"/>
        <v>6.9999999999993179E-2</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13209.84</v>
      </c>
      <c r="D711" s="1">
        <f>'PR-RAS'!E718</f>
        <v>16904.740000000002</v>
      </c>
      <c r="E711" s="1">
        <v>0</v>
      </c>
      <c r="F711" s="1">
        <v>0</v>
      </c>
      <c r="G711" s="2">
        <f t="shared" si="10"/>
        <v>33383.717200000006</v>
      </c>
      <c r="H711" s="2">
        <f t="shared" si="11"/>
        <v>0.41999999999825377</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1610.85</v>
      </c>
      <c r="D715" s="1">
        <f>'PR-RAS'!E722</f>
        <v>2511.75</v>
      </c>
      <c r="E715" s="1">
        <v>0</v>
      </c>
      <c r="F715" s="1">
        <v>0</v>
      </c>
      <c r="G715" s="2">
        <f t="shared" si="10"/>
        <v>4736.9259000000002</v>
      </c>
      <c r="H715" s="2">
        <f t="shared" si="11"/>
        <v>0.40000000000009095</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78</v>
      </c>
      <c r="E821" s="1">
        <v>0</v>
      </c>
      <c r="F821" s="1">
        <v>0</v>
      </c>
      <c r="G821" s="2">
        <f t="shared" si="18"/>
        <v>127.91999999999999</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17626</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747638.40000000014</v>
      </c>
      <c r="I16" s="95">
        <f>'PR-RAS'!E6</f>
        <v>913011.26</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822392.6100000001</v>
      </c>
      <c r="I17" s="95">
        <f>'PR-RAS'!E151</f>
        <v>821157.72999999986</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4389.8499999999767</v>
      </c>
      <c r="I18" s="95">
        <f>'PR-RAS'!E645</f>
        <v>73677.690000000133</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800" zoomScaleNormal="100" workbookViewId="0">
      <selection activeCell="E829" sqref="E829"/>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747638.40000000014</v>
      </c>
      <c r="E6" s="231">
        <f>E7+E44+E50+E82+E106+E124+E133+E139</f>
        <v>913011.26</v>
      </c>
      <c r="F6" s="232">
        <f t="shared" ref="F6:F131" si="0">IF(D6&lt;&gt;0,IF(E6/D6&gt;=100,"&gt;&gt;100",E6/D6*100),"-")</f>
        <v>122.11936412040897</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681637.8</v>
      </c>
      <c r="E50" s="231">
        <f>E51+E54+E59+E62+E65+E68+E71+E74+E77</f>
        <v>830708.45</v>
      </c>
      <c r="F50" s="232">
        <f t="shared" si="0"/>
        <v>121.86948112325928</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650278.49</v>
      </c>
      <c r="E68" s="231">
        <f t="shared" si="15"/>
        <v>719287.19</v>
      </c>
      <c r="F68" s="232">
        <f t="shared" si="0"/>
        <v>110.61217633079022</v>
      </c>
    </row>
    <row r="69" spans="1:6" ht="12.75" customHeight="1" x14ac:dyDescent="0.2">
      <c r="A69" s="230" t="s">
        <v>184</v>
      </c>
      <c r="B69" s="192" t="s">
        <v>185</v>
      </c>
      <c r="C69" s="34" t="s">
        <v>184</v>
      </c>
      <c r="D69" s="233">
        <v>650278.49</v>
      </c>
      <c r="E69" s="233">
        <v>719287.19</v>
      </c>
      <c r="F69" s="232">
        <f t="shared" si="0"/>
        <v>110.61217633079022</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31359.31</v>
      </c>
      <c r="E74" s="231">
        <f t="shared" si="17"/>
        <v>111421.26</v>
      </c>
      <c r="F74" s="232">
        <f t="shared" si="0"/>
        <v>355.30520282493455</v>
      </c>
    </row>
    <row r="75" spans="1:6" ht="12.75" customHeight="1" x14ac:dyDescent="0.2">
      <c r="A75" s="230" t="s">
        <v>196</v>
      </c>
      <c r="B75" s="192" t="s">
        <v>197</v>
      </c>
      <c r="C75" s="34" t="s">
        <v>196</v>
      </c>
      <c r="D75" s="233">
        <v>31359.31</v>
      </c>
      <c r="E75" s="233">
        <v>111421.26</v>
      </c>
      <c r="F75" s="232">
        <f t="shared" si="0"/>
        <v>355.30520282493455</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0.67</v>
      </c>
      <c r="E82" s="231">
        <f t="shared" si="19"/>
        <v>0</v>
      </c>
      <c r="F82" s="232">
        <f t="shared" si="0"/>
        <v>0</v>
      </c>
    </row>
    <row r="83" spans="1:6" ht="12.75" customHeight="1" x14ac:dyDescent="0.2">
      <c r="A83" s="230">
        <v>641</v>
      </c>
      <c r="B83" s="192" t="s">
        <v>212</v>
      </c>
      <c r="C83" s="34" t="s">
        <v>213</v>
      </c>
      <c r="D83" s="231">
        <f t="shared" ref="D83:E83" si="20">SUM(D84:D90)</f>
        <v>0.67</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0.67</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212.36</v>
      </c>
      <c r="E106" s="231">
        <f t="shared" si="23"/>
        <v>321.77999999999997</v>
      </c>
      <c r="F106" s="232">
        <f t="shared" si="0"/>
        <v>151.52571105669614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212.36</v>
      </c>
      <c r="E112" s="231">
        <f t="shared" si="25"/>
        <v>321.77999999999997</v>
      </c>
      <c r="F112" s="232">
        <f t="shared" si="0"/>
        <v>151.52571105669614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212.36</v>
      </c>
      <c r="E117" s="233">
        <v>321.77999999999997</v>
      </c>
      <c r="F117" s="232">
        <f t="shared" si="0"/>
        <v>151.52571105669614</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1542.39</v>
      </c>
      <c r="E124" s="231">
        <f t="shared" si="27"/>
        <v>11191.02</v>
      </c>
      <c r="F124" s="232">
        <f t="shared" si="0"/>
        <v>725.56357341528405</v>
      </c>
    </row>
    <row r="125" spans="1:6" ht="12.75" customHeight="1" x14ac:dyDescent="0.2">
      <c r="A125" s="230">
        <v>661</v>
      </c>
      <c r="B125" s="45" t="s">
        <v>296</v>
      </c>
      <c r="C125" s="34" t="s">
        <v>297</v>
      </c>
      <c r="D125" s="231">
        <f t="shared" ref="D125:E125" si="28">SUM(D126:D127)</f>
        <v>1542.39</v>
      </c>
      <c r="E125" s="231">
        <f t="shared" si="28"/>
        <v>4982.01</v>
      </c>
      <c r="F125" s="232">
        <f t="shared" si="0"/>
        <v>323.00585455040556</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1542.39</v>
      </c>
      <c r="E127" s="233">
        <v>4982.01</v>
      </c>
      <c r="F127" s="232">
        <f t="shared" si="0"/>
        <v>323.00585455040556</v>
      </c>
    </row>
    <row r="128" spans="1:6" ht="24" x14ac:dyDescent="0.2">
      <c r="A128" s="230">
        <v>663</v>
      </c>
      <c r="B128" s="151" t="s">
        <v>302</v>
      </c>
      <c r="C128" s="34" t="s">
        <v>303</v>
      </c>
      <c r="D128" s="231">
        <f t="shared" ref="D128:E128" si="29">SUM(D129:D132)</f>
        <v>0</v>
      </c>
      <c r="E128" s="231">
        <f t="shared" si="29"/>
        <v>6209.01</v>
      </c>
      <c r="F128" s="232" t="str">
        <f t="shared" si="0"/>
        <v>-</v>
      </c>
    </row>
    <row r="129" spans="1:6" ht="12.75" customHeight="1" x14ac:dyDescent="0.2">
      <c r="A129" s="230">
        <v>6631</v>
      </c>
      <c r="B129" s="45" t="s">
        <v>304</v>
      </c>
      <c r="C129" s="34" t="s">
        <v>305</v>
      </c>
      <c r="D129" s="233">
        <v>0</v>
      </c>
      <c r="E129" s="233">
        <v>6209.01</v>
      </c>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64245.18</v>
      </c>
      <c r="E133" s="231">
        <f t="shared" si="30"/>
        <v>62345.37</v>
      </c>
      <c r="F133" s="232">
        <f t="shared" ref="F133:F223" si="31">IF(D133&lt;&gt;0,IF(E133/D133&gt;=100,"&gt;&gt;100",E133/D133*100),"-")</f>
        <v>97.042875434390567</v>
      </c>
    </row>
    <row r="134" spans="1:6" ht="24" x14ac:dyDescent="0.2">
      <c r="A134" s="230">
        <v>671</v>
      </c>
      <c r="B134" s="234" t="s">
        <v>314</v>
      </c>
      <c r="C134" s="34" t="s">
        <v>315</v>
      </c>
      <c r="D134" s="231">
        <f t="shared" ref="D134:E134" si="32">SUM(D135:D137)</f>
        <v>64245.18</v>
      </c>
      <c r="E134" s="231">
        <f t="shared" si="32"/>
        <v>62345.37</v>
      </c>
      <c r="F134" s="232">
        <f t="shared" si="31"/>
        <v>97.042875434390567</v>
      </c>
    </row>
    <row r="135" spans="1:6" ht="12.75" customHeight="1" x14ac:dyDescent="0.2">
      <c r="A135" s="230">
        <v>6711</v>
      </c>
      <c r="B135" s="192" t="s">
        <v>316</v>
      </c>
      <c r="C135" s="34" t="s">
        <v>317</v>
      </c>
      <c r="D135" s="233">
        <v>64245.18</v>
      </c>
      <c r="E135" s="233">
        <v>62345.37</v>
      </c>
      <c r="F135" s="232">
        <f t="shared" si="31"/>
        <v>97.042875434390567</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8444.64</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v>8444.64</v>
      </c>
      <c r="F150" s="232" t="str">
        <f t="shared" si="31"/>
        <v>-</v>
      </c>
    </row>
    <row r="151" spans="1:6" ht="12.75" customHeight="1" x14ac:dyDescent="0.2">
      <c r="A151" s="230">
        <v>3</v>
      </c>
      <c r="B151" s="192" t="s">
        <v>348</v>
      </c>
      <c r="C151" s="34" t="s">
        <v>56</v>
      </c>
      <c r="D151" s="231">
        <f t="shared" ref="D151:E151" si="35">D152+D163+D196+D215+D224+D252+D263</f>
        <v>822392.6100000001</v>
      </c>
      <c r="E151" s="231">
        <f t="shared" si="35"/>
        <v>821157.72999999986</v>
      </c>
      <c r="F151" s="232">
        <f t="shared" si="31"/>
        <v>99.849843008681674</v>
      </c>
    </row>
    <row r="152" spans="1:6" ht="12.75" customHeight="1" x14ac:dyDescent="0.2">
      <c r="A152" s="230">
        <v>31</v>
      </c>
      <c r="B152" s="192" t="s">
        <v>349</v>
      </c>
      <c r="C152" s="34" t="s">
        <v>35</v>
      </c>
      <c r="D152" s="231">
        <f t="shared" ref="D152:E152" si="36">D153+D158+D159</f>
        <v>648564.33000000007</v>
      </c>
      <c r="E152" s="231">
        <f t="shared" si="36"/>
        <v>718436.62999999989</v>
      </c>
      <c r="F152" s="232">
        <f t="shared" si="31"/>
        <v>110.77338002846993</v>
      </c>
    </row>
    <row r="153" spans="1:6" ht="12.75" customHeight="1" x14ac:dyDescent="0.2">
      <c r="A153" s="230">
        <v>311</v>
      </c>
      <c r="B153" s="192" t="s">
        <v>350</v>
      </c>
      <c r="C153" s="34" t="s">
        <v>351</v>
      </c>
      <c r="D153" s="231">
        <f t="shared" ref="D153:E153" si="37">SUM(D154:D157)</f>
        <v>539384.47</v>
      </c>
      <c r="E153" s="231">
        <f t="shared" si="37"/>
        <v>599715.89999999991</v>
      </c>
      <c r="F153" s="232">
        <f t="shared" si="31"/>
        <v>111.18523675700192</v>
      </c>
    </row>
    <row r="154" spans="1:6" ht="12.75" customHeight="1" x14ac:dyDescent="0.2">
      <c r="A154" s="230">
        <v>3111</v>
      </c>
      <c r="B154" s="192" t="s">
        <v>352</v>
      </c>
      <c r="C154" s="34" t="s">
        <v>353</v>
      </c>
      <c r="D154" s="233">
        <v>481377.11</v>
      </c>
      <c r="E154" s="233">
        <v>528855.02</v>
      </c>
      <c r="F154" s="232">
        <f t="shared" si="31"/>
        <v>109.86293469583546</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6533.06</v>
      </c>
      <c r="E156" s="233">
        <v>15311.57</v>
      </c>
      <c r="F156" s="232">
        <f t="shared" si="31"/>
        <v>234.37057060550489</v>
      </c>
    </row>
    <row r="157" spans="1:6" ht="12.75" customHeight="1" x14ac:dyDescent="0.2">
      <c r="A157" s="230">
        <v>3114</v>
      </c>
      <c r="B157" s="192" t="s">
        <v>358</v>
      </c>
      <c r="C157" s="34" t="s">
        <v>359</v>
      </c>
      <c r="D157" s="233">
        <v>51474.3</v>
      </c>
      <c r="E157" s="233">
        <v>55549.31</v>
      </c>
      <c r="F157" s="232">
        <f t="shared" si="31"/>
        <v>107.91659138638114</v>
      </c>
    </row>
    <row r="158" spans="1:6" ht="12.75" customHeight="1" x14ac:dyDescent="0.2">
      <c r="A158" s="230">
        <v>312</v>
      </c>
      <c r="B158" s="192" t="s">
        <v>360</v>
      </c>
      <c r="C158" s="34" t="s">
        <v>361</v>
      </c>
      <c r="D158" s="233">
        <v>19997.79</v>
      </c>
      <c r="E158" s="233">
        <v>19449.04</v>
      </c>
      <c r="F158" s="232">
        <f t="shared" si="31"/>
        <v>97.255946782119423</v>
      </c>
    </row>
    <row r="159" spans="1:6" ht="12.75" customHeight="1" x14ac:dyDescent="0.2">
      <c r="A159" s="230">
        <v>313</v>
      </c>
      <c r="B159" s="192" t="s">
        <v>362</v>
      </c>
      <c r="C159" s="34" t="s">
        <v>363</v>
      </c>
      <c r="D159" s="231">
        <f t="shared" ref="D159:E159" si="38">SUM(D160:D162)</f>
        <v>89182.07</v>
      </c>
      <c r="E159" s="231">
        <f t="shared" si="38"/>
        <v>99271.69</v>
      </c>
      <c r="F159" s="232">
        <f t="shared" si="31"/>
        <v>111.31350730029028</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89182.07</v>
      </c>
      <c r="E161" s="233">
        <v>99271.69</v>
      </c>
      <c r="F161" s="232">
        <f t="shared" si="31"/>
        <v>111.31350730029028</v>
      </c>
    </row>
    <row r="162" spans="1:6" ht="12.75" customHeight="1" x14ac:dyDescent="0.2">
      <c r="A162" s="230">
        <v>3133</v>
      </c>
      <c r="B162" s="192" t="s">
        <v>367</v>
      </c>
      <c r="C162" s="34" t="s">
        <v>368</v>
      </c>
      <c r="D162" s="233">
        <v>0</v>
      </c>
      <c r="E162" s="233"/>
      <c r="F162" s="232" t="str">
        <f t="shared" si="31"/>
        <v>-</v>
      </c>
    </row>
    <row r="163" spans="1:6" ht="12.75" customHeight="1" x14ac:dyDescent="0.2">
      <c r="A163" s="230">
        <v>32</v>
      </c>
      <c r="B163" s="192" t="s">
        <v>369</v>
      </c>
      <c r="C163" s="34" t="s">
        <v>370</v>
      </c>
      <c r="D163" s="231">
        <f t="shared" ref="D163:E163" si="39">D164+D169+D177+D187+D188</f>
        <v>173633.04</v>
      </c>
      <c r="E163" s="231">
        <f t="shared" si="39"/>
        <v>102275.69</v>
      </c>
      <c r="F163" s="232">
        <f t="shared" si="31"/>
        <v>58.903357333373876</v>
      </c>
    </row>
    <row r="164" spans="1:6" ht="12.75" customHeight="1" x14ac:dyDescent="0.2">
      <c r="A164" s="230">
        <v>321</v>
      </c>
      <c r="B164" s="192" t="s">
        <v>371</v>
      </c>
      <c r="C164" s="34" t="s">
        <v>372</v>
      </c>
      <c r="D164" s="231">
        <f t="shared" ref="D164:E164" si="40">SUM(D165:D168)</f>
        <v>111519.12000000001</v>
      </c>
      <c r="E164" s="231">
        <f t="shared" si="40"/>
        <v>27084.620000000003</v>
      </c>
      <c r="F164" s="232">
        <f t="shared" si="31"/>
        <v>24.286974287458509</v>
      </c>
    </row>
    <row r="165" spans="1:6" ht="12.75" customHeight="1" x14ac:dyDescent="0.2">
      <c r="A165" s="230">
        <v>3211</v>
      </c>
      <c r="B165" s="192" t="s">
        <v>373</v>
      </c>
      <c r="C165" s="34" t="s">
        <v>374</v>
      </c>
      <c r="D165" s="233">
        <v>65935.210000000006</v>
      </c>
      <c r="E165" s="233">
        <v>3708.52</v>
      </c>
      <c r="F165" s="232">
        <f t="shared" si="31"/>
        <v>5.6244910723724093</v>
      </c>
    </row>
    <row r="166" spans="1:6" ht="12.75" customHeight="1" x14ac:dyDescent="0.2">
      <c r="A166" s="230">
        <v>3212</v>
      </c>
      <c r="B166" s="192" t="s">
        <v>375</v>
      </c>
      <c r="C166" s="34" t="s">
        <v>376</v>
      </c>
      <c r="D166" s="233">
        <v>13209.84</v>
      </c>
      <c r="E166" s="233">
        <v>16904.740000000002</v>
      </c>
      <c r="F166" s="232">
        <f t="shared" si="31"/>
        <v>127.9708156949668</v>
      </c>
    </row>
    <row r="167" spans="1:6" ht="12.75" customHeight="1" x14ac:dyDescent="0.2">
      <c r="A167" s="230">
        <v>3213</v>
      </c>
      <c r="B167" s="192" t="s">
        <v>377</v>
      </c>
      <c r="C167" s="34" t="s">
        <v>378</v>
      </c>
      <c r="D167" s="233">
        <v>32196.47</v>
      </c>
      <c r="E167" s="233">
        <v>4798.12</v>
      </c>
      <c r="F167" s="232">
        <f t="shared" si="31"/>
        <v>14.902627524073289</v>
      </c>
    </row>
    <row r="168" spans="1:6" ht="12.75" customHeight="1" x14ac:dyDescent="0.2">
      <c r="A168" s="230">
        <v>3214</v>
      </c>
      <c r="B168" s="192" t="s">
        <v>379</v>
      </c>
      <c r="C168" s="34" t="s">
        <v>380</v>
      </c>
      <c r="D168" s="233">
        <v>177.6</v>
      </c>
      <c r="E168" s="233">
        <v>1673.24</v>
      </c>
      <c r="F168" s="232">
        <f t="shared" si="31"/>
        <v>942.13963963963965</v>
      </c>
    </row>
    <row r="169" spans="1:6" ht="12.75" customHeight="1" x14ac:dyDescent="0.2">
      <c r="A169" s="230">
        <v>322</v>
      </c>
      <c r="B169" s="192" t="s">
        <v>381</v>
      </c>
      <c r="C169" s="34" t="s">
        <v>382</v>
      </c>
      <c r="D169" s="231">
        <f t="shared" ref="D169:E169" si="41">SUM(D170:D176)</f>
        <v>30265.67</v>
      </c>
      <c r="E169" s="231">
        <f t="shared" si="41"/>
        <v>34291.1</v>
      </c>
      <c r="F169" s="232">
        <f t="shared" si="31"/>
        <v>113.30031682761359</v>
      </c>
    </row>
    <row r="170" spans="1:6" ht="12.75" customHeight="1" x14ac:dyDescent="0.2">
      <c r="A170" s="230">
        <v>3221</v>
      </c>
      <c r="B170" s="192" t="s">
        <v>383</v>
      </c>
      <c r="C170" s="34" t="s">
        <v>384</v>
      </c>
      <c r="D170" s="233">
        <v>1524.62</v>
      </c>
      <c r="E170" s="233">
        <v>2877.25</v>
      </c>
      <c r="F170" s="232">
        <f t="shared" si="31"/>
        <v>188.71915624877019</v>
      </c>
    </row>
    <row r="171" spans="1:6" ht="12.75" customHeight="1" x14ac:dyDescent="0.2">
      <c r="A171" s="230">
        <v>3222</v>
      </c>
      <c r="B171" s="192" t="s">
        <v>385</v>
      </c>
      <c r="C171" s="34" t="s">
        <v>386</v>
      </c>
      <c r="D171" s="233">
        <v>4406.55</v>
      </c>
      <c r="E171" s="233">
        <v>4220.07</v>
      </c>
      <c r="F171" s="232">
        <f t="shared" si="31"/>
        <v>95.768117915375967</v>
      </c>
    </row>
    <row r="172" spans="1:6" ht="12.75" customHeight="1" x14ac:dyDescent="0.2">
      <c r="A172" s="230">
        <v>3223</v>
      </c>
      <c r="B172" s="192" t="s">
        <v>387</v>
      </c>
      <c r="C172" s="34" t="s">
        <v>388</v>
      </c>
      <c r="D172" s="233">
        <v>23205.25</v>
      </c>
      <c r="E172" s="233">
        <v>25971.360000000001</v>
      </c>
      <c r="F172" s="232">
        <f t="shared" si="31"/>
        <v>111.92019047413839</v>
      </c>
    </row>
    <row r="173" spans="1:6" ht="12.75" customHeight="1" x14ac:dyDescent="0.2">
      <c r="A173" s="230">
        <v>3224</v>
      </c>
      <c r="B173" s="192" t="s">
        <v>389</v>
      </c>
      <c r="C173" s="34" t="s">
        <v>390</v>
      </c>
      <c r="D173" s="233">
        <v>584.46</v>
      </c>
      <c r="E173" s="233">
        <v>935.52</v>
      </c>
      <c r="F173" s="232">
        <f t="shared" si="31"/>
        <v>160.06570167333948</v>
      </c>
    </row>
    <row r="174" spans="1:6" ht="12.75" customHeight="1" x14ac:dyDescent="0.2">
      <c r="A174" s="230">
        <v>3225</v>
      </c>
      <c r="B174" s="192" t="s">
        <v>391</v>
      </c>
      <c r="C174" s="34" t="s">
        <v>392</v>
      </c>
      <c r="D174" s="233">
        <v>74.05</v>
      </c>
      <c r="E174" s="233"/>
      <c r="F174" s="232">
        <f t="shared" si="31"/>
        <v>0</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470.74</v>
      </c>
      <c r="E176" s="233">
        <v>286.89999999999998</v>
      </c>
      <c r="F176" s="232">
        <f t="shared" si="31"/>
        <v>60.946594723201763</v>
      </c>
    </row>
    <row r="177" spans="1:6" ht="12.75" customHeight="1" x14ac:dyDescent="0.2">
      <c r="A177" s="230">
        <v>323</v>
      </c>
      <c r="B177" s="192" t="s">
        <v>397</v>
      </c>
      <c r="C177" s="34" t="s">
        <v>398</v>
      </c>
      <c r="D177" s="231">
        <f t="shared" ref="D177:E177" si="42">SUM(D178:D186)</f>
        <v>26425.67</v>
      </c>
      <c r="E177" s="231">
        <f t="shared" si="42"/>
        <v>10909.72</v>
      </c>
      <c r="F177" s="232">
        <f t="shared" si="31"/>
        <v>41.284553996171148</v>
      </c>
    </row>
    <row r="178" spans="1:6" ht="12.75" customHeight="1" x14ac:dyDescent="0.2">
      <c r="A178" s="230">
        <v>3231</v>
      </c>
      <c r="B178" s="192" t="s">
        <v>399</v>
      </c>
      <c r="C178" s="34" t="s">
        <v>400</v>
      </c>
      <c r="D178" s="233">
        <v>10377.370000000001</v>
      </c>
      <c r="E178" s="233">
        <v>1048.8699999999999</v>
      </c>
      <c r="F178" s="232">
        <f t="shared" si="31"/>
        <v>10.107281517378679</v>
      </c>
    </row>
    <row r="179" spans="1:6" ht="12.75" customHeight="1" x14ac:dyDescent="0.2">
      <c r="A179" s="230">
        <v>3232</v>
      </c>
      <c r="B179" s="192" t="s">
        <v>401</v>
      </c>
      <c r="C179" s="34" t="s">
        <v>402</v>
      </c>
      <c r="D179" s="233">
        <v>8301.77</v>
      </c>
      <c r="E179" s="233">
        <v>1143.78</v>
      </c>
      <c r="F179" s="232">
        <f t="shared" si="31"/>
        <v>13.777543824991536</v>
      </c>
    </row>
    <row r="180" spans="1:6" ht="12.75" customHeight="1" x14ac:dyDescent="0.2">
      <c r="A180" s="230">
        <v>3233</v>
      </c>
      <c r="B180" s="192" t="s">
        <v>403</v>
      </c>
      <c r="C180" s="34" t="s">
        <v>404</v>
      </c>
      <c r="D180" s="233">
        <v>769.26</v>
      </c>
      <c r="E180" s="233">
        <v>678.03</v>
      </c>
      <c r="F180" s="232">
        <f t="shared" si="31"/>
        <v>88.140550659074961</v>
      </c>
    </row>
    <row r="181" spans="1:6" ht="12.75" customHeight="1" x14ac:dyDescent="0.2">
      <c r="A181" s="230">
        <v>3234</v>
      </c>
      <c r="B181" s="192" t="s">
        <v>405</v>
      </c>
      <c r="C181" s="34" t="s">
        <v>406</v>
      </c>
      <c r="D181" s="233">
        <v>2804.42</v>
      </c>
      <c r="E181" s="233">
        <v>2893.29</v>
      </c>
      <c r="F181" s="232">
        <f t="shared" si="31"/>
        <v>103.16892619507776</v>
      </c>
    </row>
    <row r="182" spans="1:6" ht="12.75" customHeight="1" x14ac:dyDescent="0.2">
      <c r="A182" s="230">
        <v>3235</v>
      </c>
      <c r="B182" s="192" t="s">
        <v>407</v>
      </c>
      <c r="C182" s="34" t="s">
        <v>408</v>
      </c>
      <c r="D182" s="233">
        <v>0</v>
      </c>
      <c r="E182" s="233"/>
      <c r="F182" s="232" t="str">
        <f t="shared" si="31"/>
        <v>-</v>
      </c>
    </row>
    <row r="183" spans="1:6" ht="12.75" customHeight="1" x14ac:dyDescent="0.2">
      <c r="A183" s="230">
        <v>3236</v>
      </c>
      <c r="B183" s="192" t="s">
        <v>409</v>
      </c>
      <c r="C183" s="34" t="s">
        <v>410</v>
      </c>
      <c r="D183" s="233">
        <v>331.81</v>
      </c>
      <c r="E183" s="233"/>
      <c r="F183" s="232">
        <f t="shared" si="31"/>
        <v>0</v>
      </c>
    </row>
    <row r="184" spans="1:6" ht="12.75" customHeight="1" x14ac:dyDescent="0.2">
      <c r="A184" s="230">
        <v>3237</v>
      </c>
      <c r="B184" s="192" t="s">
        <v>411</v>
      </c>
      <c r="C184" s="34" t="s">
        <v>412</v>
      </c>
      <c r="D184" s="233">
        <v>1610.85</v>
      </c>
      <c r="E184" s="233">
        <v>2511.75</v>
      </c>
      <c r="F184" s="232">
        <f t="shared" si="31"/>
        <v>155.9269950647174</v>
      </c>
    </row>
    <row r="185" spans="1:6" ht="12.75" customHeight="1" x14ac:dyDescent="0.2">
      <c r="A185" s="230">
        <v>3238</v>
      </c>
      <c r="B185" s="192" t="s">
        <v>413</v>
      </c>
      <c r="C185" s="34" t="s">
        <v>414</v>
      </c>
      <c r="D185" s="233">
        <v>2195.6799999999998</v>
      </c>
      <c r="E185" s="233">
        <v>2634</v>
      </c>
      <c r="F185" s="232">
        <f t="shared" si="31"/>
        <v>119.96283611455223</v>
      </c>
    </row>
    <row r="186" spans="1:6" ht="12.75" customHeight="1" x14ac:dyDescent="0.2">
      <c r="A186" s="230">
        <v>3239</v>
      </c>
      <c r="B186" s="192" t="s">
        <v>415</v>
      </c>
      <c r="C186" s="34" t="s">
        <v>416</v>
      </c>
      <c r="D186" s="233">
        <v>34.51</v>
      </c>
      <c r="E186" s="233"/>
      <c r="F186" s="232">
        <f t="shared" si="31"/>
        <v>0</v>
      </c>
    </row>
    <row r="187" spans="1:6" ht="12.75" customHeight="1" x14ac:dyDescent="0.2">
      <c r="A187" s="230">
        <v>324</v>
      </c>
      <c r="B187" s="192" t="s">
        <v>417</v>
      </c>
      <c r="C187" s="34" t="s">
        <v>418</v>
      </c>
      <c r="D187" s="233">
        <v>0</v>
      </c>
      <c r="E187" s="233">
        <v>25653.83</v>
      </c>
      <c r="F187" s="232" t="str">
        <f t="shared" si="31"/>
        <v>-</v>
      </c>
    </row>
    <row r="188" spans="1:6" ht="12.75" customHeight="1" x14ac:dyDescent="0.2">
      <c r="A188" s="230">
        <v>329</v>
      </c>
      <c r="B188" s="192" t="s">
        <v>419</v>
      </c>
      <c r="C188" s="34" t="s">
        <v>420</v>
      </c>
      <c r="D188" s="231">
        <f t="shared" ref="D188:E188" si="43">SUM(D189:D195)</f>
        <v>5422.58</v>
      </c>
      <c r="E188" s="231">
        <f t="shared" si="43"/>
        <v>4336.42</v>
      </c>
      <c r="F188" s="232">
        <f t="shared" si="31"/>
        <v>79.96968232833818</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0</v>
      </c>
      <c r="E190" s="233"/>
      <c r="F190" s="232" t="str">
        <f t="shared" si="31"/>
        <v>-</v>
      </c>
    </row>
    <row r="191" spans="1:6" ht="12.75" customHeight="1" x14ac:dyDescent="0.2">
      <c r="A191" s="230">
        <v>3293</v>
      </c>
      <c r="B191" s="192" t="s">
        <v>425</v>
      </c>
      <c r="C191" s="34" t="s">
        <v>426</v>
      </c>
      <c r="D191" s="233">
        <v>0</v>
      </c>
      <c r="E191" s="233"/>
      <c r="F191" s="232" t="str">
        <f t="shared" si="31"/>
        <v>-</v>
      </c>
    </row>
    <row r="192" spans="1:6" ht="12.75" customHeight="1" x14ac:dyDescent="0.2">
      <c r="A192" s="230">
        <v>3294</v>
      </c>
      <c r="B192" s="192" t="s">
        <v>427</v>
      </c>
      <c r="C192" s="34" t="s">
        <v>428</v>
      </c>
      <c r="D192" s="233">
        <v>0</v>
      </c>
      <c r="E192" s="233"/>
      <c r="F192" s="232" t="str">
        <f t="shared" si="31"/>
        <v>-</v>
      </c>
    </row>
    <row r="193" spans="1:6" ht="12.75" customHeight="1" x14ac:dyDescent="0.2">
      <c r="A193" s="230">
        <v>3295</v>
      </c>
      <c r="B193" s="192" t="s">
        <v>429</v>
      </c>
      <c r="C193" s="34" t="s">
        <v>430</v>
      </c>
      <c r="D193" s="233">
        <v>1281.77</v>
      </c>
      <c r="E193" s="233">
        <v>1244.43</v>
      </c>
      <c r="F193" s="232">
        <f t="shared" si="31"/>
        <v>97.086840852883128</v>
      </c>
    </row>
    <row r="194" spans="1:6" ht="12.75" customHeight="1" x14ac:dyDescent="0.2">
      <c r="A194" s="230" t="s">
        <v>431</v>
      </c>
      <c r="B194" s="192" t="s">
        <v>432</v>
      </c>
      <c r="C194" s="34" t="s">
        <v>431</v>
      </c>
      <c r="D194" s="233">
        <v>435.5</v>
      </c>
      <c r="E194" s="233"/>
      <c r="F194" s="232">
        <f t="shared" si="31"/>
        <v>0</v>
      </c>
    </row>
    <row r="195" spans="1:6" ht="12.75" customHeight="1" x14ac:dyDescent="0.2">
      <c r="A195" s="230">
        <v>3299</v>
      </c>
      <c r="B195" s="192" t="s">
        <v>433</v>
      </c>
      <c r="C195" s="34" t="s">
        <v>434</v>
      </c>
      <c r="D195" s="233">
        <v>3705.31</v>
      </c>
      <c r="E195" s="233">
        <v>3091.99</v>
      </c>
      <c r="F195" s="232">
        <f t="shared" si="31"/>
        <v>83.447538802421377</v>
      </c>
    </row>
    <row r="196" spans="1:6" ht="12.75" customHeight="1" x14ac:dyDescent="0.2">
      <c r="A196" s="230">
        <v>34</v>
      </c>
      <c r="B196" s="234" t="s">
        <v>435</v>
      </c>
      <c r="C196" s="34" t="s">
        <v>436</v>
      </c>
      <c r="D196" s="231">
        <f t="shared" ref="D196:E196" si="44">D197+D202+D210</f>
        <v>195.24</v>
      </c>
      <c r="E196" s="231">
        <f t="shared" si="44"/>
        <v>0</v>
      </c>
      <c r="F196" s="232">
        <f t="shared" si="31"/>
        <v>0</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195.24</v>
      </c>
      <c r="E210" s="231">
        <f t="shared" si="47"/>
        <v>0</v>
      </c>
      <c r="F210" s="232">
        <f t="shared" si="31"/>
        <v>0</v>
      </c>
    </row>
    <row r="211" spans="1:6" ht="12.75" customHeight="1" x14ac:dyDescent="0.2">
      <c r="A211" s="230">
        <v>3431</v>
      </c>
      <c r="B211" s="234" t="s">
        <v>465</v>
      </c>
      <c r="C211" s="34" t="s">
        <v>466</v>
      </c>
      <c r="D211" s="233">
        <v>195.24</v>
      </c>
      <c r="E211" s="233"/>
      <c r="F211" s="232">
        <f t="shared" si="31"/>
        <v>0</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0</v>
      </c>
      <c r="E213" s="233"/>
      <c r="F213" s="232" t="str">
        <f t="shared" si="31"/>
        <v>-</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0</v>
      </c>
      <c r="E252" s="231">
        <f t="shared" si="63"/>
        <v>78</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0</v>
      </c>
      <c r="E259" s="231">
        <f t="shared" si="66"/>
        <v>78</v>
      </c>
      <c r="F259" s="232" t="str">
        <f t="shared" ref="F259:F262" si="67">IF(D259&lt;&gt;0,IF(E259/D259&gt;=100,"&gt;&gt;100",E259/D259*100),"-")</f>
        <v>-</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0</v>
      </c>
      <c r="E261" s="233">
        <v>78</v>
      </c>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367.41</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367.41</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367.41</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822392.6100000001</v>
      </c>
      <c r="E289" s="231">
        <f t="shared" si="79"/>
        <v>821157.72999999986</v>
      </c>
      <c r="F289" s="232">
        <f t="shared" si="76"/>
        <v>99.849843008681674</v>
      </c>
    </row>
    <row r="290" spans="1:6" ht="12.75" customHeight="1" x14ac:dyDescent="0.2">
      <c r="A290" s="230" t="s">
        <v>608</v>
      </c>
      <c r="B290" s="192" t="s">
        <v>619</v>
      </c>
      <c r="C290" s="34" t="s">
        <v>620</v>
      </c>
      <c r="D290" s="231">
        <f>IF(D6&gt;=D289,D6-D289,0)</f>
        <v>0</v>
      </c>
      <c r="E290" s="231">
        <f>IF(E6&gt;=E289,E6-E289,0)</f>
        <v>91853.530000000144</v>
      </c>
      <c r="F290" s="232" t="str">
        <f t="shared" si="76"/>
        <v>-</v>
      </c>
    </row>
    <row r="291" spans="1:6" ht="12.75" customHeight="1" x14ac:dyDescent="0.2">
      <c r="A291" s="230" t="s">
        <v>608</v>
      </c>
      <c r="B291" s="192" t="s">
        <v>621</v>
      </c>
      <c r="C291" s="34" t="s">
        <v>622</v>
      </c>
      <c r="D291" s="231">
        <f>IF(D289&gt;=D6,D289-D6,0)</f>
        <v>74754.209999999963</v>
      </c>
      <c r="E291" s="231">
        <f>IF(E289&gt;=E6,E289-E6,0)</f>
        <v>0</v>
      </c>
      <c r="F291" s="232">
        <f t="shared" si="76"/>
        <v>0</v>
      </c>
    </row>
    <row r="292" spans="1:6" ht="12.75" customHeight="1" x14ac:dyDescent="0.2">
      <c r="A292" s="230">
        <v>92211</v>
      </c>
      <c r="B292" s="192" t="s">
        <v>623</v>
      </c>
      <c r="C292" s="34" t="s">
        <v>624</v>
      </c>
      <c r="D292" s="233">
        <v>80426.789999999994</v>
      </c>
      <c r="E292" s="233"/>
      <c r="F292" s="232">
        <f t="shared" si="76"/>
        <v>0</v>
      </c>
    </row>
    <row r="293" spans="1:6" ht="12.75" customHeight="1" x14ac:dyDescent="0.2">
      <c r="A293" s="230">
        <v>92221</v>
      </c>
      <c r="B293" s="192" t="s">
        <v>625</v>
      </c>
      <c r="C293" s="34" t="s">
        <v>626</v>
      </c>
      <c r="D293" s="233">
        <v>0</v>
      </c>
      <c r="E293" s="233">
        <v>8274.9</v>
      </c>
      <c r="F293" s="232" t="str">
        <f t="shared" si="76"/>
        <v>-</v>
      </c>
    </row>
    <row r="294" spans="1:6" ht="12.75" customHeight="1" x14ac:dyDescent="0.2">
      <c r="A294" s="230">
        <v>96</v>
      </c>
      <c r="B294" s="192" t="s">
        <v>627</v>
      </c>
      <c r="C294" s="34" t="s">
        <v>628</v>
      </c>
      <c r="D294" s="233">
        <v>181.78</v>
      </c>
      <c r="E294" s="233">
        <v>240.69</v>
      </c>
      <c r="F294" s="232">
        <f t="shared" si="76"/>
        <v>132.40730553416219</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274.25</v>
      </c>
      <c r="E298" s="231">
        <f t="shared" si="80"/>
        <v>76.52</v>
      </c>
      <c r="F298" s="232">
        <f t="shared" ref="F298:F418" si="81">IF(D298&lt;&gt;0,IF(E298/D298&gt;=100,"&gt;&gt;100",E298/D298*100),"-")</f>
        <v>27.90154968094804</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274.25</v>
      </c>
      <c r="E311" s="231">
        <f t="shared" si="85"/>
        <v>76.52</v>
      </c>
      <c r="F311" s="232">
        <f t="shared" si="81"/>
        <v>27.90154968094804</v>
      </c>
    </row>
    <row r="312" spans="1:6" ht="12.75" customHeight="1" x14ac:dyDescent="0.2">
      <c r="A312" s="230">
        <v>721</v>
      </c>
      <c r="B312" s="192" t="s">
        <v>662</v>
      </c>
      <c r="C312" s="34" t="s">
        <v>663</v>
      </c>
      <c r="D312" s="231">
        <f t="shared" ref="D312:E312" si="86">SUM(D313:D316)</f>
        <v>274.25</v>
      </c>
      <c r="E312" s="231">
        <f t="shared" si="86"/>
        <v>76.52</v>
      </c>
      <c r="F312" s="232">
        <f t="shared" si="81"/>
        <v>27.90154968094804</v>
      </c>
    </row>
    <row r="313" spans="1:6" ht="12.75" customHeight="1" x14ac:dyDescent="0.2">
      <c r="A313" s="230">
        <v>7211</v>
      </c>
      <c r="B313" s="192" t="s">
        <v>664</v>
      </c>
      <c r="C313" s="34" t="s">
        <v>665</v>
      </c>
      <c r="D313" s="233">
        <v>274.25</v>
      </c>
      <c r="E313" s="233">
        <v>76.52</v>
      </c>
      <c r="F313" s="232">
        <f t="shared" si="81"/>
        <v>27.90154968094804</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1548.3100000000002</v>
      </c>
      <c r="E350" s="231">
        <f t="shared" si="95"/>
        <v>7933.16</v>
      </c>
      <c r="F350" s="232">
        <f t="shared" si="81"/>
        <v>512.37542869322033</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1548.3100000000002</v>
      </c>
      <c r="E363" s="231">
        <f t="shared" si="99"/>
        <v>7933.16</v>
      </c>
      <c r="F363" s="232">
        <f t="shared" si="81"/>
        <v>512.37542869322033</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1487.92</v>
      </c>
      <c r="E369" s="231">
        <f t="shared" si="101"/>
        <v>7933.16</v>
      </c>
      <c r="F369" s="232">
        <f t="shared" si="81"/>
        <v>533.17113823323825</v>
      </c>
    </row>
    <row r="370" spans="1:6" ht="12.75" customHeight="1" x14ac:dyDescent="0.2">
      <c r="A370" s="230">
        <v>4221</v>
      </c>
      <c r="B370" s="192" t="s">
        <v>674</v>
      </c>
      <c r="C370" s="34" t="s">
        <v>766</v>
      </c>
      <c r="D370" s="233">
        <v>1167.55</v>
      </c>
      <c r="E370" s="233">
        <v>6723.56</v>
      </c>
      <c r="F370" s="232">
        <f t="shared" si="81"/>
        <v>575.86912766048567</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320.37</v>
      </c>
      <c r="E376" s="233">
        <v>1209.5999999999999</v>
      </c>
      <c r="F376" s="232">
        <f t="shared" si="81"/>
        <v>377.56344226987545</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60.39</v>
      </c>
      <c r="E383" s="231">
        <f t="shared" si="103"/>
        <v>0</v>
      </c>
      <c r="F383" s="232">
        <f t="shared" si="81"/>
        <v>0</v>
      </c>
    </row>
    <row r="384" spans="1:6" ht="12.75" customHeight="1" x14ac:dyDescent="0.2">
      <c r="A384" s="230">
        <v>4241</v>
      </c>
      <c r="B384" s="192" t="s">
        <v>783</v>
      </c>
      <c r="C384" s="34" t="s">
        <v>784</v>
      </c>
      <c r="D384" s="233">
        <v>60.39</v>
      </c>
      <c r="E384" s="233"/>
      <c r="F384" s="232">
        <f t="shared" si="81"/>
        <v>0</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1274.0600000000002</v>
      </c>
      <c r="E408" s="231">
        <f t="shared" si="111"/>
        <v>7856.6399999999994</v>
      </c>
      <c r="F408" s="232">
        <f t="shared" si="81"/>
        <v>616.66169568152191</v>
      </c>
    </row>
    <row r="409" spans="1:6" ht="12.75" customHeight="1" x14ac:dyDescent="0.2">
      <c r="A409" s="230">
        <v>92212</v>
      </c>
      <c r="B409" s="192" t="s">
        <v>823</v>
      </c>
      <c r="C409" s="34" t="s">
        <v>824</v>
      </c>
      <c r="D409" s="233">
        <v>0</v>
      </c>
      <c r="E409" s="233">
        <v>0</v>
      </c>
      <c r="F409" s="232" t="str">
        <f t="shared" si="81"/>
        <v>-</v>
      </c>
    </row>
    <row r="410" spans="1:6" ht="12.75" customHeight="1" x14ac:dyDescent="0.2">
      <c r="A410" s="230">
        <v>92222</v>
      </c>
      <c r="B410" s="192" t="s">
        <v>825</v>
      </c>
      <c r="C410" s="34" t="s">
        <v>826</v>
      </c>
      <c r="D410" s="233">
        <v>8.67</v>
      </c>
      <c r="E410" s="233">
        <v>2044.3</v>
      </c>
      <c r="F410" s="232" t="str">
        <f t="shared" si="81"/>
        <v>&gt;&gt;100</v>
      </c>
    </row>
    <row r="411" spans="1:6" ht="12.75" customHeight="1" x14ac:dyDescent="0.2">
      <c r="A411" s="230">
        <v>97</v>
      </c>
      <c r="B411" s="192" t="s">
        <v>827</v>
      </c>
      <c r="C411" s="34" t="s">
        <v>828</v>
      </c>
      <c r="D411" s="233">
        <v>778.35</v>
      </c>
      <c r="E411" s="233">
        <v>1719.88</v>
      </c>
      <c r="F411" s="232">
        <f t="shared" si="81"/>
        <v>220.96486156613349</v>
      </c>
    </row>
    <row r="412" spans="1:6" ht="12.75" customHeight="1" x14ac:dyDescent="0.2">
      <c r="A412" s="230" t="s">
        <v>608</v>
      </c>
      <c r="B412" s="192" t="s">
        <v>829</v>
      </c>
      <c r="C412" s="34" t="s">
        <v>830</v>
      </c>
      <c r="D412" s="231">
        <f>D6+D298</f>
        <v>747912.65000000014</v>
      </c>
      <c r="E412" s="231">
        <f>E6+E298</f>
        <v>913087.78</v>
      </c>
      <c r="F412" s="232">
        <f t="shared" si="81"/>
        <v>122.08481565327179</v>
      </c>
    </row>
    <row r="413" spans="1:6" ht="12.75" customHeight="1" x14ac:dyDescent="0.2">
      <c r="A413" s="230" t="s">
        <v>608</v>
      </c>
      <c r="B413" s="192" t="s">
        <v>831</v>
      </c>
      <c r="C413" s="34" t="s">
        <v>832</v>
      </c>
      <c r="D413" s="231">
        <f t="shared" ref="D413:E413" si="112">D289+D350</f>
        <v>823940.92000000016</v>
      </c>
      <c r="E413" s="231">
        <f t="shared" si="112"/>
        <v>829090.8899999999</v>
      </c>
      <c r="F413" s="232">
        <f t="shared" si="81"/>
        <v>100.62504117406861</v>
      </c>
    </row>
    <row r="414" spans="1:6" ht="12.75" customHeight="1" x14ac:dyDescent="0.2">
      <c r="A414" s="230" t="s">
        <v>608</v>
      </c>
      <c r="B414" s="192" t="s">
        <v>833</v>
      </c>
      <c r="C414" s="34" t="s">
        <v>834</v>
      </c>
      <c r="D414" s="231">
        <f t="shared" ref="D414:E414" si="113">IF(D412&gt;=D413,D412-D413,0)</f>
        <v>0</v>
      </c>
      <c r="E414" s="231">
        <f t="shared" si="113"/>
        <v>83996.89000000013</v>
      </c>
      <c r="F414" s="232" t="str">
        <f t="shared" si="81"/>
        <v>-</v>
      </c>
    </row>
    <row r="415" spans="1:6" ht="12.75" customHeight="1" x14ac:dyDescent="0.2">
      <c r="A415" s="230" t="s">
        <v>608</v>
      </c>
      <c r="B415" s="192" t="s">
        <v>835</v>
      </c>
      <c r="C415" s="34" t="s">
        <v>836</v>
      </c>
      <c r="D415" s="231">
        <f t="shared" ref="D415:E415" si="114">IF(D413&gt;=D412,D413-D412,0)</f>
        <v>76028.270000000019</v>
      </c>
      <c r="E415" s="231">
        <f t="shared" si="114"/>
        <v>0</v>
      </c>
      <c r="F415" s="232">
        <f t="shared" si="81"/>
        <v>0</v>
      </c>
    </row>
    <row r="416" spans="1:6" ht="12.75" customHeight="1" x14ac:dyDescent="0.2">
      <c r="A416" s="240" t="s">
        <v>837</v>
      </c>
      <c r="B416" s="234" t="s">
        <v>838</v>
      </c>
      <c r="C416" s="241" t="s">
        <v>839</v>
      </c>
      <c r="D416" s="231">
        <f t="shared" ref="D416:E416" si="115">IF(D292-D293+D409-D410&gt;=0,D292-D293+D409-D410,0)</f>
        <v>80418.12</v>
      </c>
      <c r="E416" s="231">
        <f t="shared" si="115"/>
        <v>0</v>
      </c>
      <c r="F416" s="232">
        <f t="shared" si="81"/>
        <v>0</v>
      </c>
    </row>
    <row r="417" spans="1:6" ht="12.75" customHeight="1" x14ac:dyDescent="0.2">
      <c r="A417" s="240" t="s">
        <v>837</v>
      </c>
      <c r="B417" s="192" t="s">
        <v>840</v>
      </c>
      <c r="C417" s="241" t="s">
        <v>841</v>
      </c>
      <c r="D417" s="231">
        <f t="shared" ref="D417:E417" si="116">IF(D293-D292+D410-D409&gt;=0,D293-D292+D410-D409,0)</f>
        <v>0</v>
      </c>
      <c r="E417" s="231">
        <f t="shared" si="116"/>
        <v>10319.199999999999</v>
      </c>
      <c r="F417" s="232" t="str">
        <f t="shared" si="81"/>
        <v>-</v>
      </c>
    </row>
    <row r="418" spans="1:6" ht="12.75" customHeight="1" x14ac:dyDescent="0.2">
      <c r="A418" s="235" t="s">
        <v>842</v>
      </c>
      <c r="B418" s="236" t="s">
        <v>843</v>
      </c>
      <c r="C418" s="35" t="s">
        <v>844</v>
      </c>
      <c r="D418" s="242">
        <f t="shared" ref="D418:E418" si="117">D294+D411</f>
        <v>960.13</v>
      </c>
      <c r="E418" s="242">
        <f t="shared" si="117"/>
        <v>1960.5700000000002</v>
      </c>
      <c r="F418" s="238">
        <f t="shared" si="81"/>
        <v>204.1983898013811</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747912.65000000014</v>
      </c>
      <c r="E639" s="231">
        <f t="shared" si="180"/>
        <v>913087.78</v>
      </c>
      <c r="F639" s="232">
        <f t="shared" si="119"/>
        <v>122.08481565327179</v>
      </c>
    </row>
    <row r="640" spans="1:6" ht="12.75" customHeight="1" x14ac:dyDescent="0.2">
      <c r="A640" s="230" t="s">
        <v>608</v>
      </c>
      <c r="B640" s="192" t="s">
        <v>1277</v>
      </c>
      <c r="C640" s="34" t="s">
        <v>1278</v>
      </c>
      <c r="D640" s="231">
        <f t="shared" ref="D640:E640" si="181">D413+D528</f>
        <v>823940.92000000016</v>
      </c>
      <c r="E640" s="231">
        <f t="shared" si="181"/>
        <v>829090.8899999999</v>
      </c>
      <c r="F640" s="232">
        <f t="shared" si="119"/>
        <v>100.62504117406861</v>
      </c>
    </row>
    <row r="641" spans="1:6" ht="12.75" customHeight="1" x14ac:dyDescent="0.2">
      <c r="A641" s="230" t="s">
        <v>608</v>
      </c>
      <c r="B641" s="192" t="s">
        <v>1279</v>
      </c>
      <c r="C641" s="34" t="s">
        <v>1280</v>
      </c>
      <c r="D641" s="231">
        <f t="shared" ref="D641:E641" si="182">IF(D639&gt;=D640,D639-D640,0)</f>
        <v>0</v>
      </c>
      <c r="E641" s="231">
        <f t="shared" si="182"/>
        <v>83996.89000000013</v>
      </c>
      <c r="F641" s="232" t="str">
        <f t="shared" si="119"/>
        <v>-</v>
      </c>
    </row>
    <row r="642" spans="1:6" ht="12.75" customHeight="1" x14ac:dyDescent="0.2">
      <c r="A642" s="230" t="s">
        <v>608</v>
      </c>
      <c r="B642" s="192" t="s">
        <v>1281</v>
      </c>
      <c r="C642" s="34" t="s">
        <v>1282</v>
      </c>
      <c r="D642" s="231">
        <f t="shared" ref="D642:E642" si="183">IF(D640&gt;=D639,D640-D639,0)</f>
        <v>76028.270000000019</v>
      </c>
      <c r="E642" s="231">
        <f t="shared" si="183"/>
        <v>0</v>
      </c>
      <c r="F642" s="232">
        <f t="shared" si="119"/>
        <v>0</v>
      </c>
    </row>
    <row r="643" spans="1:6" ht="24" x14ac:dyDescent="0.2">
      <c r="A643" s="240" t="s">
        <v>1283</v>
      </c>
      <c r="B643" s="192" t="s">
        <v>1284</v>
      </c>
      <c r="C643" s="241" t="s">
        <v>1283</v>
      </c>
      <c r="D643" s="231">
        <f t="shared" ref="D643:E643" si="184">IF(D416-D417+D637-D638&gt;=0,D416-D417+D637-D638,0)</f>
        <v>80418.12</v>
      </c>
      <c r="E643" s="231">
        <f t="shared" si="184"/>
        <v>0</v>
      </c>
      <c r="F643" s="232">
        <f t="shared" si="119"/>
        <v>0</v>
      </c>
    </row>
    <row r="644" spans="1:6" ht="24" x14ac:dyDescent="0.2">
      <c r="A644" s="240" t="s">
        <v>1285</v>
      </c>
      <c r="B644" s="192" t="s">
        <v>1286</v>
      </c>
      <c r="C644" s="241" t="s">
        <v>1285</v>
      </c>
      <c r="D644" s="231">
        <f t="shared" ref="D644:E644" si="185">IF(D417-D416+D638-D637&gt;=0,D417-D416+D638-D637,0)</f>
        <v>0</v>
      </c>
      <c r="E644" s="231">
        <f t="shared" si="185"/>
        <v>10319.199999999999</v>
      </c>
      <c r="F644" s="232" t="str">
        <f t="shared" si="119"/>
        <v>-</v>
      </c>
    </row>
    <row r="645" spans="1:6" ht="24" x14ac:dyDescent="0.2">
      <c r="A645" s="230" t="s">
        <v>608</v>
      </c>
      <c r="B645" s="192" t="s">
        <v>1287</v>
      </c>
      <c r="C645" s="34" t="s">
        <v>1288</v>
      </c>
      <c r="D645" s="231">
        <f t="shared" ref="D645:E645" si="186">IF(D641+D643-D642-D644&gt;=0,D641+D643-D642-D644,0)</f>
        <v>4389.8499999999767</v>
      </c>
      <c r="E645" s="231">
        <f t="shared" si="186"/>
        <v>73677.690000000133</v>
      </c>
      <c r="F645" s="232">
        <f t="shared" si="119"/>
        <v>1678.3646366049072</v>
      </c>
    </row>
    <row r="646" spans="1:6" ht="24" x14ac:dyDescent="0.2">
      <c r="A646" s="230" t="s">
        <v>608</v>
      </c>
      <c r="B646" s="192" t="s">
        <v>1289</v>
      </c>
      <c r="C646" s="34" t="s">
        <v>1290</v>
      </c>
      <c r="D646" s="231">
        <f t="shared" ref="D646:E646" si="187">IF(D642+D644-D641-D643&gt;=0,D642+D644-D641-D643,0)</f>
        <v>0</v>
      </c>
      <c r="E646" s="231">
        <f t="shared" si="187"/>
        <v>0</v>
      </c>
      <c r="F646" s="232" t="str">
        <f t="shared" si="119"/>
        <v>-</v>
      </c>
    </row>
    <row r="647" spans="1:6" ht="24" x14ac:dyDescent="0.2">
      <c r="A647" s="235" t="s">
        <v>1291</v>
      </c>
      <c r="B647" s="236" t="s">
        <v>1292</v>
      </c>
      <c r="C647" s="35" t="s">
        <v>1291</v>
      </c>
      <c r="D647" s="237">
        <v>72222.02</v>
      </c>
      <c r="E647" s="237">
        <v>83831.259999999995</v>
      </c>
      <c r="F647" s="238">
        <f t="shared" si="119"/>
        <v>116.07437731594878</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86819.7</v>
      </c>
      <c r="E649" s="233"/>
      <c r="F649" s="232">
        <f t="shared" ref="F649:F724" si="188">IF(D649&lt;&gt;0,IF(E649/D649&gt;=100,"&gt;&gt;100",E649/D649*100),"-")</f>
        <v>0</v>
      </c>
    </row>
    <row r="650" spans="1:6" ht="12.75" customHeight="1" x14ac:dyDescent="0.2">
      <c r="A650" s="230" t="s">
        <v>1296</v>
      </c>
      <c r="B650" s="192" t="s">
        <v>1297</v>
      </c>
      <c r="C650" s="34" t="s">
        <v>1296</v>
      </c>
      <c r="D650" s="233">
        <v>44356.67</v>
      </c>
      <c r="E650" s="233"/>
      <c r="F650" s="232">
        <f t="shared" si="188"/>
        <v>0</v>
      </c>
    </row>
    <row r="651" spans="1:6" ht="12.75" customHeight="1" x14ac:dyDescent="0.2">
      <c r="A651" s="230" t="s">
        <v>1298</v>
      </c>
      <c r="B651" s="192" t="s">
        <v>1299</v>
      </c>
      <c r="C651" s="34" t="s">
        <v>1298</v>
      </c>
      <c r="D651" s="233">
        <v>131176.37</v>
      </c>
      <c r="E651" s="233"/>
      <c r="F651" s="232">
        <f t="shared" si="188"/>
        <v>0</v>
      </c>
    </row>
    <row r="652" spans="1:6" ht="24" x14ac:dyDescent="0.2">
      <c r="A652" s="230">
        <v>11</v>
      </c>
      <c r="B652" s="192" t="s">
        <v>1300</v>
      </c>
      <c r="C652" s="34" t="s">
        <v>1301</v>
      </c>
      <c r="D652" s="231">
        <f t="shared" ref="D652:E652" si="189">+D649+D650-D651</f>
        <v>0</v>
      </c>
      <c r="E652" s="231">
        <f t="shared" si="189"/>
        <v>0</v>
      </c>
      <c r="F652" s="232" t="str">
        <f t="shared" si="188"/>
        <v>-</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47</v>
      </c>
      <c r="E654" s="243">
        <v>45</v>
      </c>
      <c r="F654" s="232">
        <f t="shared" si="188"/>
        <v>95.744680851063833</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37</v>
      </c>
      <c r="E656" s="243">
        <v>38</v>
      </c>
      <c r="F656" s="232">
        <f t="shared" si="188"/>
        <v>102.70270270270269</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648951.26</v>
      </c>
      <c r="E675" s="233">
        <v>718615.78</v>
      </c>
      <c r="F675" s="232">
        <f t="shared" si="188"/>
        <v>110.73493870710722</v>
      </c>
    </row>
    <row r="676" spans="1:6" ht="24" x14ac:dyDescent="0.2">
      <c r="A676" s="230">
        <v>63613</v>
      </c>
      <c r="B676" s="234" t="s">
        <v>1349</v>
      </c>
      <c r="C676" s="34" t="s">
        <v>1350</v>
      </c>
      <c r="D676" s="233">
        <v>1327.23</v>
      </c>
      <c r="E676" s="233">
        <v>671.41</v>
      </c>
      <c r="F676" s="232">
        <f t="shared" si="188"/>
        <v>50.587313427213068</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30325.78</v>
      </c>
      <c r="E694" s="233">
        <v>107286.7</v>
      </c>
      <c r="F694" s="232">
        <f t="shared" si="188"/>
        <v>353.78051281780716</v>
      </c>
    </row>
    <row r="695" spans="1:6" ht="12.75" customHeight="1" x14ac:dyDescent="0.2">
      <c r="A695" s="230">
        <v>63812</v>
      </c>
      <c r="B695" s="234" t="s">
        <v>1372</v>
      </c>
      <c r="C695" s="34" t="s">
        <v>1373</v>
      </c>
      <c r="D695" s="233">
        <v>486.41</v>
      </c>
      <c r="E695" s="233"/>
      <c r="F695" s="232">
        <f t="shared" si="188"/>
        <v>0</v>
      </c>
    </row>
    <row r="696" spans="1:6" ht="24" x14ac:dyDescent="0.2">
      <c r="A696" s="230" t="s">
        <v>1374</v>
      </c>
      <c r="B696" s="234" t="s">
        <v>1375</v>
      </c>
      <c r="C696" s="34" t="s">
        <v>1374</v>
      </c>
      <c r="D696" s="233">
        <v>547.12</v>
      </c>
      <c r="E696" s="233">
        <v>4134.5600000000004</v>
      </c>
      <c r="F696" s="232">
        <f t="shared" si="188"/>
        <v>755.69527708729356</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0</v>
      </c>
      <c r="E710" s="233"/>
      <c r="F710" s="232" t="str">
        <f t="shared" si="188"/>
        <v>-</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4321.96</v>
      </c>
      <c r="E716" s="233"/>
      <c r="F716" s="232">
        <f t="shared" si="188"/>
        <v>0</v>
      </c>
    </row>
    <row r="717" spans="1:6" ht="12.75" customHeight="1" x14ac:dyDescent="0.2">
      <c r="A717" s="230">
        <v>31215</v>
      </c>
      <c r="B717" s="192" t="s">
        <v>1413</v>
      </c>
      <c r="C717" s="34" t="s">
        <v>1414</v>
      </c>
      <c r="D717" s="233">
        <v>476.93</v>
      </c>
      <c r="E717" s="233"/>
      <c r="F717" s="232">
        <f t="shared" si="188"/>
        <v>0</v>
      </c>
    </row>
    <row r="718" spans="1:6" ht="12.75" customHeight="1" x14ac:dyDescent="0.2">
      <c r="A718" s="230">
        <v>32121</v>
      </c>
      <c r="B718" s="192" t="s">
        <v>1415</v>
      </c>
      <c r="C718" s="34" t="s">
        <v>1416</v>
      </c>
      <c r="D718" s="233">
        <v>13209.84</v>
      </c>
      <c r="E718" s="233">
        <v>16904.740000000002</v>
      </c>
      <c r="F718" s="232">
        <f t="shared" si="188"/>
        <v>127.9708156949668</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0</v>
      </c>
      <c r="E720" s="233"/>
      <c r="F720" s="232" t="str">
        <f t="shared" si="188"/>
        <v>-</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1610.85</v>
      </c>
      <c r="E722" s="233">
        <v>2511.75</v>
      </c>
      <c r="F722" s="232">
        <f t="shared" si="188"/>
        <v>155.9269950647174</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0</v>
      </c>
      <c r="E726" s="233"/>
      <c r="F726" s="232" t="str">
        <f t="shared" si="190"/>
        <v>-</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v>78</v>
      </c>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4</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17626</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3221</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3222</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1</v>
      </c>
      <c r="M218" s="252">
        <f>IF(AND('PR-RAS'!E183&gt;0,'PR-RAS'!E720=0),1,0)</f>
        <v>0</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0</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Lidija</cp:lastModifiedBy>
  <cp:revision/>
  <cp:lastPrinted>2023-10-05T12:22:09Z</cp:lastPrinted>
  <dcterms:created xsi:type="dcterms:W3CDTF">2022-04-01T05:14:30Z</dcterms:created>
  <dcterms:modified xsi:type="dcterms:W3CDTF">2023-10-05T12:23:43Z</dcterms:modified>
  <cp:category/>
  <cp:contentStatus/>
</cp:coreProperties>
</file>